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lb\Desktop\Bestelllisten\"/>
    </mc:Choice>
  </mc:AlternateContent>
  <xr:revisionPtr revIDLastSave="0" documentId="8_{01336EAF-1033-4AA1-AA77-BFA3325FADD0}" xr6:coauthVersionLast="47" xr6:coauthVersionMax="47" xr10:uidLastSave="{00000000-0000-0000-0000-000000000000}"/>
  <bookViews>
    <workbookView xWindow="-120" yWindow="-120" windowWidth="29040" windowHeight="15720" activeTab="2" xr2:uid="{00000000-000D-0000-FFFF-FFFF00000000}"/>
  </bookViews>
  <sheets>
    <sheet name="Read me" sheetId="17" r:id="rId1"/>
    <sheet name="OrderForm" sheetId="9" r:id="rId2"/>
    <sheet name="EntryForm" sheetId="7" r:id="rId3"/>
    <sheet name="Planet S dim" sheetId="22" state="hidden" r:id="rId4"/>
    <sheet name="Technical Specificaitons" sheetId="21" r:id="rId5"/>
    <sheet name="Links" sheetId="11" state="hidden" r:id="rId6"/>
    <sheet name="ReferenceData" sheetId="2" state="hidden" r:id="rId7"/>
  </sheets>
  <definedNames>
    <definedName name="_gripPartColor">ReferenceData!$M$5:$M$18</definedName>
    <definedName name="_productInventoryIDs">ReferenceData!$B$4:$B$30</definedName>
    <definedName name="_smoothPartColor">ReferenceData!$O$5:$O$18</definedName>
    <definedName name="_surfaceType">ReferenceData!$I$5:$I$7</definedName>
    <definedName name="LinksDual">Links!$A$4:$E$29</definedName>
    <definedName name="LinksFullFriction">Links!$A$34:$E$41</definedName>
    <definedName name="ordered">OrderForm!$C$39:$M$89</definedName>
    <definedName name="PivotSource">EntryForm!$H$3:$R$65</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0" i="7" l="1"/>
  <c r="Q50" i="7"/>
  <c r="P51" i="7"/>
  <c r="D7" i="2"/>
  <c r="D8" i="2"/>
  <c r="D9" i="2"/>
  <c r="D10" i="2"/>
  <c r="D11" i="2"/>
  <c r="D12" i="2"/>
  <c r="D13" i="2"/>
  <c r="D14" i="2"/>
  <c r="D15" i="2"/>
  <c r="D16" i="2"/>
  <c r="D17" i="2"/>
  <c r="D18" i="2"/>
  <c r="D19" i="2"/>
  <c r="D20" i="2"/>
  <c r="D21" i="2"/>
  <c r="D22" i="2"/>
  <c r="D23" i="2"/>
  <c r="D24" i="2"/>
  <c r="D25" i="2"/>
  <c r="D26" i="2"/>
  <c r="D27" i="2"/>
  <c r="D28" i="2"/>
  <c r="D29" i="2"/>
  <c r="D6" i="2"/>
  <c r="G15" i="2"/>
  <c r="G16" i="2"/>
  <c r="G17" i="2"/>
  <c r="G18" i="2"/>
  <c r="G19" i="2"/>
  <c r="G14" i="2"/>
  <c r="G3" i="2" l="1"/>
  <c r="D3" i="2"/>
  <c r="L52" i="7"/>
  <c r="B48" i="11"/>
  <c r="I50" i="7"/>
  <c r="L50" i="7"/>
  <c r="Q51" i="7"/>
  <c r="D19" i="11"/>
  <c r="B19" i="11" s="1"/>
  <c r="D20" i="11"/>
  <c r="B20" i="11" s="1"/>
  <c r="D21" i="11"/>
  <c r="B21" i="11" s="1"/>
  <c r="D22" i="11"/>
  <c r="B22" i="11" s="1"/>
  <c r="D23" i="11"/>
  <c r="B23" i="11" s="1"/>
  <c r="D24" i="11"/>
  <c r="B24" i="11" s="1"/>
  <c r="D25" i="11"/>
  <c r="B25" i="11" s="1"/>
  <c r="R46" i="7"/>
  <c r="R44" i="7"/>
  <c r="R42" i="7"/>
  <c r="R40" i="7"/>
  <c r="R38" i="7"/>
  <c r="Q48" i="7"/>
  <c r="Q46" i="7"/>
  <c r="Q44" i="7"/>
  <c r="Q42" i="7"/>
  <c r="Q40" i="7"/>
  <c r="Q38" i="7"/>
  <c r="Q34" i="7"/>
  <c r="Q36" i="7"/>
  <c r="Q37" i="7" s="1"/>
  <c r="R36" i="7"/>
  <c r="R37" i="7" s="1"/>
  <c r="R34" i="7"/>
  <c r="R35" i="7" s="1"/>
  <c r="R32" i="7"/>
  <c r="Q32" i="7"/>
  <c r="P49" i="7"/>
  <c r="P47" i="7"/>
  <c r="P45" i="7"/>
  <c r="P43" i="7"/>
  <c r="P41" i="7"/>
  <c r="P39" i="7"/>
  <c r="P37" i="7"/>
  <c r="P35" i="7"/>
  <c r="P33" i="7"/>
  <c r="P19" i="7"/>
  <c r="P31" i="7"/>
  <c r="G48" i="7"/>
  <c r="I48" i="7"/>
  <c r="I40" i="7"/>
  <c r="L48" i="7"/>
  <c r="L46" i="7"/>
  <c r="L44" i="7"/>
  <c r="L42" i="7"/>
  <c r="L40" i="7"/>
  <c r="L38" i="7"/>
  <c r="L36" i="7"/>
  <c r="L34" i="7"/>
  <c r="L32" i="7"/>
  <c r="K32" i="7"/>
  <c r="I46" i="7"/>
  <c r="I44" i="7"/>
  <c r="I42" i="7"/>
  <c r="I38" i="7"/>
  <c r="I36" i="7"/>
  <c r="I32" i="7"/>
  <c r="R48" i="7" l="1"/>
  <c r="Q47" i="7"/>
  <c r="Q49" i="7"/>
  <c r="R51" i="7"/>
  <c r="R41" i="7"/>
  <c r="R45" i="7"/>
  <c r="R47" i="7"/>
  <c r="R43" i="7"/>
  <c r="Q45" i="7"/>
  <c r="Q41" i="7"/>
  <c r="Q43" i="7"/>
  <c r="Q39" i="7"/>
  <c r="Q35" i="7"/>
  <c r="R39" i="7"/>
  <c r="Q33" i="7"/>
  <c r="R33" i="7"/>
  <c r="I34" i="7"/>
  <c r="L28" i="7"/>
  <c r="L26" i="7"/>
  <c r="L24" i="7"/>
  <c r="L22" i="7"/>
  <c r="L20" i="7"/>
  <c r="L18" i="7"/>
  <c r="L16" i="7"/>
  <c r="L14" i="7"/>
  <c r="L12" i="7"/>
  <c r="L10" i="7"/>
  <c r="L8" i="7"/>
  <c r="L6" i="7"/>
  <c r="L4" i="7"/>
  <c r="I62" i="7"/>
  <c r="I60" i="7"/>
  <c r="I58" i="7"/>
  <c r="I56" i="7"/>
  <c r="I54" i="7"/>
  <c r="I52" i="7"/>
  <c r="I30" i="7"/>
  <c r="I28" i="7"/>
  <c r="I26" i="7"/>
  <c r="I24" i="7"/>
  <c r="I22" i="7"/>
  <c r="I20" i="7"/>
  <c r="I18" i="7"/>
  <c r="I16" i="7"/>
  <c r="I14" i="7"/>
  <c r="I12" i="7"/>
  <c r="I10" i="7"/>
  <c r="I8" i="7"/>
  <c r="I6" i="7"/>
  <c r="I4" i="7"/>
  <c r="L54" i="7"/>
  <c r="R28" i="7"/>
  <c r="R30" i="7"/>
  <c r="R31" i="7" s="1"/>
  <c r="Q30" i="7"/>
  <c r="Q31" i="7" s="1"/>
  <c r="L56" i="7"/>
  <c r="L58" i="7"/>
  <c r="L60" i="7"/>
  <c r="L30" i="7"/>
  <c r="R49" i="7" l="1"/>
  <c r="L62" i="7"/>
  <c r="Q8" i="7" l="1"/>
  <c r="Q6" i="7"/>
  <c r="Q7" i="7" s="1"/>
  <c r="I27" i="9" l="1"/>
  <c r="P5" i="7" l="1"/>
  <c r="P7" i="7"/>
  <c r="R4" i="7"/>
  <c r="D39" i="11"/>
  <c r="B39" i="11" s="1"/>
  <c r="D41" i="11"/>
  <c r="B41" i="11" s="1"/>
  <c r="D17" i="11"/>
  <c r="B17" i="11" s="1"/>
  <c r="D18" i="11"/>
  <c r="B18" i="11" s="1"/>
  <c r="Q16" i="7"/>
  <c r="Q4" i="7"/>
  <c r="R5" i="7" l="1"/>
  <c r="Q5" i="7"/>
  <c r="D34" i="11"/>
  <c r="B34" i="11" s="1"/>
  <c r="D36" i="11"/>
  <c r="B36" i="11" s="1"/>
  <c r="D35" i="11"/>
  <c r="B35" i="11" s="1"/>
  <c r="D37" i="11"/>
  <c r="B37" i="11" s="1"/>
  <c r="D38" i="11"/>
  <c r="B38" i="11" s="1"/>
  <c r="D10" i="11"/>
  <c r="B10" i="11" s="1"/>
  <c r="D5" i="11"/>
  <c r="B5" i="11" s="1"/>
  <c r="D4" i="11"/>
  <c r="B4" i="11" s="1"/>
  <c r="D7" i="11"/>
  <c r="B7" i="11" s="1"/>
  <c r="D6" i="11"/>
  <c r="B6" i="11" s="1"/>
  <c r="D9" i="11"/>
  <c r="B9" i="11" s="1"/>
  <c r="D8" i="11"/>
  <c r="B8" i="11" s="1"/>
  <c r="D14" i="11"/>
  <c r="B14" i="11" s="1"/>
  <c r="D13" i="11"/>
  <c r="B13" i="11" s="1"/>
  <c r="D15" i="11"/>
  <c r="B15" i="11" s="1"/>
  <c r="D16" i="11"/>
  <c r="B16" i="11" s="1"/>
  <c r="D12" i="11"/>
  <c r="B12" i="11" s="1"/>
  <c r="D11" i="11"/>
  <c r="B11" i="11" s="1"/>
  <c r="P63" i="7" l="1"/>
  <c r="Q62" i="7"/>
  <c r="Q63" i="7" s="1"/>
  <c r="Q22" i="7"/>
  <c r="R62" i="7"/>
  <c r="R63" i="7" s="1"/>
  <c r="P61" i="7"/>
  <c r="P59" i="7"/>
  <c r="P57" i="7"/>
  <c r="P55" i="7"/>
  <c r="R60" i="7"/>
  <c r="R61" i="7" s="1"/>
  <c r="R58" i="7"/>
  <c r="R59" i="7" s="1"/>
  <c r="R56" i="7"/>
  <c r="R57" i="7" s="1"/>
  <c r="R54" i="7"/>
  <c r="R55" i="7" s="1"/>
  <c r="R52" i="7"/>
  <c r="P53" i="7"/>
  <c r="Q60" i="7"/>
  <c r="Q61" i="7" s="1"/>
  <c r="Q58" i="7"/>
  <c r="Q59" i="7" s="1"/>
  <c r="Q56" i="7"/>
  <c r="Q57" i="7" s="1"/>
  <c r="Q54" i="7"/>
  <c r="Q55" i="7" s="1"/>
  <c r="Q52" i="7"/>
  <c r="Q18" i="7"/>
  <c r="R18" i="7"/>
  <c r="Q53" i="7" l="1"/>
  <c r="R53" i="7"/>
  <c r="R19" i="7"/>
  <c r="Q19" i="7"/>
  <c r="P29" i="7" l="1"/>
  <c r="P27" i="7"/>
  <c r="P25" i="7"/>
  <c r="P23" i="7"/>
  <c r="P21" i="7"/>
  <c r="Q28" i="7"/>
  <c r="Q26" i="7"/>
  <c r="Q24" i="7"/>
  <c r="Q20" i="7"/>
  <c r="R26" i="7"/>
  <c r="R24" i="7"/>
  <c r="R22" i="7"/>
  <c r="R20" i="7"/>
  <c r="R23" i="7" l="1"/>
  <c r="R25" i="7"/>
  <c r="R29" i="7"/>
  <c r="R27" i="7"/>
  <c r="Q23" i="7"/>
  <c r="Q25" i="7"/>
  <c r="Q27" i="7"/>
  <c r="Q29" i="7"/>
  <c r="R21" i="7"/>
  <c r="Q21" i="7"/>
  <c r="R6" i="7" l="1"/>
  <c r="R7" i="7" s="1"/>
  <c r="R8" i="7"/>
  <c r="R9" i="7" s="1"/>
  <c r="R10" i="7"/>
  <c r="R11" i="7" s="1"/>
  <c r="R12" i="7"/>
  <c r="R13" i="7" s="1"/>
  <c r="R14" i="7"/>
  <c r="R15" i="7" s="1"/>
  <c r="R16" i="7"/>
  <c r="Q14" i="7"/>
  <c r="Q15" i="7" s="1"/>
  <c r="Q12" i="7"/>
  <c r="Q13" i="7" s="1"/>
  <c r="Q10" i="7"/>
  <c r="Q11" i="7" s="1"/>
  <c r="Q9" i="7"/>
  <c r="P17" i="7"/>
  <c r="P15" i="7"/>
  <c r="P13" i="7"/>
  <c r="P11" i="7"/>
  <c r="P9" i="7"/>
  <c r="Q17" i="7" l="1"/>
  <c r="R17" i="7"/>
</calcChain>
</file>

<file path=xl/sharedStrings.xml><?xml version="1.0" encoding="utf-8"?>
<sst xmlns="http://schemas.openxmlformats.org/spreadsheetml/2006/main" count="707" uniqueCount="411">
  <si>
    <t>Product</t>
  </si>
  <si>
    <t>surface</t>
  </si>
  <si>
    <t>White RAL 9016</t>
  </si>
  <si>
    <t>Green RAL 6002</t>
  </si>
  <si>
    <t>Color of the grip part of the surface</t>
  </si>
  <si>
    <t>Color of the smooth part of the surface</t>
  </si>
  <si>
    <t>Light green RAL 6018</t>
  </si>
  <si>
    <t>Orange RAL 2004</t>
  </si>
  <si>
    <t>GLOSSY</t>
  </si>
  <si>
    <t>MATTE</t>
  </si>
  <si>
    <t>Product ID</t>
  </si>
  <si>
    <t>Black RAL 9005</t>
  </si>
  <si>
    <t>Light blue RAL 5015</t>
  </si>
  <si>
    <t>Violet RAL 4008</t>
  </si>
  <si>
    <t>Dark blue RAL 5005</t>
  </si>
  <si>
    <t>Red RAL 3020</t>
  </si>
  <si>
    <t>Amount</t>
  </si>
  <si>
    <t>33/27/12
36/26/10
33/25/6</t>
  </si>
  <si>
    <t>&lt;choose surface&gt;</t>
  </si>
  <si>
    <t>&lt;choose color&gt;</t>
  </si>
  <si>
    <t>Dimension
(cm)</t>
  </si>
  <si>
    <t>Smooth part surface color</t>
  </si>
  <si>
    <t>Grip part surface color</t>
  </si>
  <si>
    <t>Subtotal (Orca PU Dual)</t>
  </si>
  <si>
    <t>48/38/8    
 50/45/12  
50/35/15</t>
  </si>
  <si>
    <t>43/27/8
 36/32/9 
 45/23/5</t>
  </si>
  <si>
    <t>54/32/9
   53/40/11 
  47/43/13</t>
  </si>
  <si>
    <t xml:space="preserve">   45/33/11  
 46/38/6
 43/38/9</t>
  </si>
  <si>
    <t>60/40/9  
  62/45/13
  78/36/10</t>
  </si>
  <si>
    <t>---</t>
  </si>
  <si>
    <t>Weight
/set/
(kg)</t>
  </si>
  <si>
    <t xml:space="preserve">Smooth part surface </t>
  </si>
  <si>
    <t>43/32/10
45/34/13
50/42/14</t>
  </si>
  <si>
    <t>55/36/9
48/34/11
47/38/12</t>
  </si>
  <si>
    <t>56/33/10
57/36/13
56/35/16</t>
  </si>
  <si>
    <t>55/28/13
61/29/13
56/28/9</t>
  </si>
  <si>
    <t>65/35/11
70/37/11
68/39/13</t>
  </si>
  <si>
    <t>Dark gray RAL 7011</t>
  </si>
  <si>
    <t>Mint RAL 6027</t>
  </si>
  <si>
    <t>Subtotal (Entropy Dual)</t>
  </si>
  <si>
    <t>Subtotal (Pulsar Dual)</t>
  </si>
  <si>
    <t>Subtotal (Nebula Dual)</t>
  </si>
  <si>
    <t>Subtotal (Quantium Dual)</t>
  </si>
  <si>
    <t>Subtotal (Axiom Dual)</t>
  </si>
  <si>
    <t>Quantity</t>
  </si>
  <si>
    <t>Weight
 (kg)</t>
  </si>
  <si>
    <t>avg. ~35/25</t>
  </si>
  <si>
    <t>Subtotal (Narwhal PU Dual)</t>
  </si>
  <si>
    <t>Full Friction</t>
  </si>
  <si>
    <t xml:space="preserve"> </t>
  </si>
  <si>
    <t>Narwala</t>
  </si>
  <si>
    <t>Orca</t>
  </si>
  <si>
    <t>Pressure M</t>
  </si>
  <si>
    <t>DUAL</t>
  </si>
  <si>
    <t>Pressure S</t>
  </si>
  <si>
    <t>https://drive.google.com/file/d/11dKx0Ne0JlxP4bNQ74Iuuq_zYhcWhT_U/view?usp=drive_link</t>
  </si>
  <si>
    <t>Vaccum M</t>
  </si>
  <si>
    <t>Balance M</t>
  </si>
  <si>
    <t>Balance S</t>
  </si>
  <si>
    <t>Nebula</t>
  </si>
  <si>
    <t>Pulsar</t>
  </si>
  <si>
    <t>Quantum</t>
  </si>
  <si>
    <t>Axiom</t>
  </si>
  <si>
    <t>Entropy</t>
  </si>
  <si>
    <t>https://drive.google.com/file/d/1i08INbo0bb_-tCU-Sg_QiUNp6WZKjtd1/view?usp=drive_link</t>
  </si>
  <si>
    <t>Vaccuum S</t>
  </si>
  <si>
    <t>FULL FRICTION</t>
  </si>
  <si>
    <t>Friction</t>
  </si>
  <si>
    <t>Dual</t>
  </si>
  <si>
    <t>Vacuum S</t>
  </si>
  <si>
    <t>Vacuum M</t>
  </si>
  <si>
    <t>PT_Product</t>
  </si>
  <si>
    <t>PT_Friction</t>
  </si>
  <si>
    <t>Orca PU</t>
  </si>
  <si>
    <t>Narwal PU</t>
  </si>
  <si>
    <t>Quantium</t>
  </si>
  <si>
    <t>Trickit name</t>
  </si>
  <si>
    <t>Color</t>
  </si>
  <si>
    <t>RAL Code</t>
  </si>
  <si>
    <t>RAL Name</t>
  </si>
  <si>
    <t>Hex Code (nearest match)</t>
  </si>
  <si>
    <t>Yellow RAL 1023</t>
  </si>
  <si>
    <t>RAL 1023</t>
  </si>
  <si>
    <t>Traffic Yellow</t>
  </si>
  <si>
    <t>#FAD201</t>
  </si>
  <si>
    <t>RAL 2004</t>
  </si>
  <si>
    <t>Pure Orange</t>
  </si>
  <si>
    <t>#F44611</t>
  </si>
  <si>
    <t>RAL 3020</t>
  </si>
  <si>
    <t>Traffic Red</t>
  </si>
  <si>
    <t>#CC0605</t>
  </si>
  <si>
    <t>RAL 4008</t>
  </si>
  <si>
    <t>Signal Violet</t>
  </si>
  <si>
    <t>#924E7D</t>
  </si>
  <si>
    <t>RAL 5005</t>
  </si>
  <si>
    <t>Signal Blue</t>
  </si>
  <si>
    <t>#1E2460</t>
  </si>
  <si>
    <t>RAL 5015</t>
  </si>
  <si>
    <t>Sky Blue</t>
  </si>
  <si>
    <t>#2271B3</t>
  </si>
  <si>
    <t>RAL 6002</t>
  </si>
  <si>
    <t>Leaf Green</t>
  </si>
  <si>
    <t>#2D572C</t>
  </si>
  <si>
    <t>RAL 6018</t>
  </si>
  <si>
    <t>Yellow Green</t>
  </si>
  <si>
    <t>#57A639</t>
  </si>
  <si>
    <t>RAL 6027</t>
  </si>
  <si>
    <t>Light Green</t>
  </si>
  <si>
    <t>#84C3BE</t>
  </si>
  <si>
    <t xml:space="preserve">Grey RAL 7001 </t>
  </si>
  <si>
    <t>RAL 7001</t>
  </si>
  <si>
    <t>Silver Gray</t>
  </si>
  <si>
    <t>#8A9597</t>
  </si>
  <si>
    <t>RAL 7011</t>
  </si>
  <si>
    <t>Iron Gray</t>
  </si>
  <si>
    <t>#434B4D</t>
  </si>
  <si>
    <t>RAL 9005</t>
  </si>
  <si>
    <t>Jet Black</t>
  </si>
  <si>
    <t>#0A0A0A</t>
  </si>
  <si>
    <t>RAL 9016</t>
  </si>
  <si>
    <t>Traffic White</t>
  </si>
  <si>
    <t>#F6F6F6</t>
  </si>
  <si>
    <t>Gray RAL 7001</t>
  </si>
  <si>
    <t>Price (excl.VAT)</t>
  </si>
  <si>
    <t xml:space="preserve"> Quantity</t>
  </si>
  <si>
    <t xml:space="preserve"> Amount</t>
  </si>
  <si>
    <t xml:space="preserve"> Weight
 (kg)</t>
  </si>
  <si>
    <t>PT_inventory #</t>
  </si>
  <si>
    <t>PT_UnitPrice</t>
  </si>
  <si>
    <t>Leaves</t>
  </si>
  <si>
    <t>Date:</t>
  </si>
  <si>
    <t>Email:</t>
  </si>
  <si>
    <t>Phone:</t>
  </si>
  <si>
    <t>Street:</t>
  </si>
  <si>
    <t>City:</t>
  </si>
  <si>
    <t>State:</t>
  </si>
  <si>
    <t>Do you prefer to make your own shipping arrangements?</t>
  </si>
  <si>
    <t>Yes</t>
  </si>
  <si>
    <t>Smooth surface</t>
  </si>
  <si>
    <t xml:space="preserve"> UnitPrice</t>
  </si>
  <si>
    <t xml:space="preserve"> Product</t>
  </si>
  <si>
    <t xml:space="preserve"> Friction</t>
  </si>
  <si>
    <t>No</t>
  </si>
  <si>
    <t xml:space="preserve"> Product ID</t>
  </si>
  <si>
    <t>n.a</t>
  </si>
  <si>
    <t>ShippingYesNo</t>
  </si>
  <si>
    <t>https://image.jimcdn.com/app/cms/image/transf/dimension=640x1024:format=jpg/path/sa984947c631645fd/image/i6f6066e2a7c7cf6f/version/1707811034/image.jpg</t>
  </si>
  <si>
    <t>https://drive.google.com/uc?export=view&amp;id=</t>
  </si>
  <si>
    <t>Link</t>
  </si>
  <si>
    <t>Use for entry form</t>
  </si>
  <si>
    <t>https://drive.google.com/file/d/1FFXzLmeOnXKjASKjL4qukt-9ymN1QVJk/view?usp=sharing</t>
  </si>
  <si>
    <t>https://drive.google.com/file/d/1x9y7UPzv6uZc7-rXD4flMoXUuwEyTMe8/view?usp=sharing</t>
  </si>
  <si>
    <t>https://drive.google.com/file/d/1ZiBZCKSPB7avmqYI16Nxx23_G5BeiM1C/view?usp=sharing</t>
  </si>
  <si>
    <t>https://drive.google.com/file/d/1D_XUx7fDyTdz8Fc6iQq-PY7vydc8X6DG/view?usp=sharing</t>
  </si>
  <si>
    <t>https://drive.google.com/file/d/1r3qRXv8vz-z7CJGa8jR87absDI2LyZLA/view?usp=sharing</t>
  </si>
  <si>
    <t>https://drive.google.com/file/d/1mNuzBiuRLxaIUGHNGnO2_pbr2lcMkFV6/view?usp=sharing</t>
  </si>
  <si>
    <t>https://drive.google.com/file/d/1Fes_CGACg4JVWHo61apdQFTTAjjfzTSY/view?usp=sharing</t>
  </si>
  <si>
    <t>https://drive.google.com/file/d/1WGyrIDFL-NAz5cGnUc9a6Gb5mSsl0pyU/view?usp=sharing</t>
  </si>
  <si>
    <t>https://drive.google.com/file/d/1XldKzLgrg9oclA-HTAoMA8nQD6UCyy4x/view?usp=sharing</t>
  </si>
  <si>
    <t>https://drive.google.com/file/d/1qYgZmXEIfU0YJEPbe3JAvASjsF1AspJz/view?usp=sharing</t>
  </si>
  <si>
    <t>https://drive.google.com/file/d/1goTKM31bKYqn7s28r5bVKKij7hkQrYGq/view?usp=sharing</t>
  </si>
  <si>
    <t>https://drive.google.com/file/d/1JbbrhxyaNYxjONZ7ZChd_W_PaRFT_qke/view?usp=sharing</t>
  </si>
  <si>
    <t>https://drive.google.com/file/d/1O1cE0ph0KDHvJkee5FLGLg5cOW_WEtZC/view?usp=sharing</t>
  </si>
  <si>
    <t>https://drive.google.com/file/d/1TlZhicy9U8OAEypdbFo86wp7hlG5z7vo/view?usp=sharing</t>
  </si>
  <si>
    <t>https://drive.google.com/file/d/1GQbCHx-am4cs_YsVgpVfJ9Z1TAxABlh-/view?usp=sharing</t>
  </si>
  <si>
    <t>https://drive.google.com/file/d/1_xwlBTFWBLl6J0kyFN9svJtvyPEBRcO2/view?usp=sharing</t>
  </si>
  <si>
    <t>FGDF001</t>
  </si>
  <si>
    <t>FGDF002</t>
  </si>
  <si>
    <t>FGDF003</t>
  </si>
  <si>
    <t>FGDF004</t>
  </si>
  <si>
    <t>FGDF005</t>
  </si>
  <si>
    <t>FGDF006</t>
  </si>
  <si>
    <t>FGDF009</t>
  </si>
  <si>
    <t>FGDF010</t>
  </si>
  <si>
    <t>FGDF011</t>
  </si>
  <si>
    <t>FGDF012</t>
  </si>
  <si>
    <t>FGDF013</t>
  </si>
  <si>
    <t>FGDF014</t>
  </si>
  <si>
    <t>FGDF015</t>
  </si>
  <si>
    <t>FGFF009</t>
  </si>
  <si>
    <t>FGFF010</t>
  </si>
  <si>
    <t>FGFF011</t>
  </si>
  <si>
    <t>FGFF012</t>
  </si>
  <si>
    <t>FGFF013</t>
  </si>
  <si>
    <t>Grip color</t>
  </si>
  <si>
    <t>Smooth color</t>
  </si>
  <si>
    <t>Light green RAL 6002</t>
  </si>
  <si>
    <t xml:space="preserve">Order #: </t>
  </si>
  <si>
    <t>Company:</t>
  </si>
  <si>
    <t>Other comments/ special instructions:</t>
  </si>
  <si>
    <t>(Please contact Trickit if you need expedited delivery. Additional charges may apply.)</t>
  </si>
  <si>
    <t>Transportation cost and any applicable discounts and taxes will be reflected in the invoice.</t>
  </si>
  <si>
    <t>FGDF016</t>
  </si>
  <si>
    <r>
      <rPr>
        <b/>
        <sz val="24"/>
        <color theme="9" tint="-0.499984740745262"/>
        <rFont val="Arial"/>
        <family val="2"/>
      </rPr>
      <t>Order Form</t>
    </r>
    <r>
      <rPr>
        <b/>
        <sz val="24"/>
        <color theme="1"/>
        <rFont val="Arial"/>
        <family val="2"/>
      </rPr>
      <t xml:space="preserve">
</t>
    </r>
  </si>
  <si>
    <t xml:space="preserve">Billing: </t>
  </si>
  <si>
    <t>Entry Form</t>
  </si>
  <si>
    <t>PUDF007</t>
  </si>
  <si>
    <t>PUDF008</t>
  </si>
  <si>
    <t>Subtotal (Leaves Dual)</t>
  </si>
  <si>
    <t>Subtotal (Entropy Full Friction)</t>
  </si>
  <si>
    <t>Subtotal (Pulsar Full Friction)</t>
  </si>
  <si>
    <t>Subtotal (Nebula Full Friction)</t>
  </si>
  <si>
    <t>Subtotal (Quantium Full Friction)</t>
  </si>
  <si>
    <t>Subtotal (Axiom Full Friction)</t>
  </si>
  <si>
    <t>Subtotal (Leaves Full Friction)</t>
  </si>
  <si>
    <t>Subtotal (Pressure S Dual)</t>
  </si>
  <si>
    <t>Subtotal (Pressure M Dual)</t>
  </si>
  <si>
    <t>Subtotal (Vacuum S Dual)</t>
  </si>
  <si>
    <t>Subtotal (Vacuum M Dual)</t>
  </si>
  <si>
    <t>Subtotal (Balance S Dual)</t>
  </si>
  <si>
    <t>Subtotal (Balance M Dual)</t>
  </si>
  <si>
    <t>https://drive.google.com/file/d/1bxjy2IVRUUtYL0FY0FVlkCRW-4xzvHqQ/view?usp=sharing</t>
  </si>
  <si>
    <t xml:space="preserve">To select your items, please go to the Entry Form. </t>
  </si>
  <si>
    <t xml:space="preserve">Full Friction </t>
  </si>
  <si>
    <t>Description</t>
  </si>
  <si>
    <r>
      <rPr>
        <b/>
        <sz val="14"/>
        <color theme="1"/>
        <rFont val="Calibri"/>
        <family val="2"/>
        <scheme val="minor"/>
      </rPr>
      <t>Trickit OOD</t>
    </r>
    <r>
      <rPr>
        <sz val="14"/>
        <color theme="1"/>
        <rFont val="Calibri"/>
        <family val="2"/>
        <scheme val="minor"/>
      </rPr>
      <t xml:space="preserve">
Sofia, Bulgaria
email: office@trickitholds.com
https://www.trickitholds.com</t>
    </r>
  </si>
  <si>
    <t>VAT/GST no.</t>
  </si>
  <si>
    <t>please unlock the file:</t>
  </si>
  <si>
    <t>1. Open Windows File Explorer and go to the folder where you saved the file.</t>
  </si>
  <si>
    <r>
      <t>2. Right-click the file and choose </t>
    </r>
    <r>
      <rPr>
        <b/>
        <sz val="14"/>
        <color rgb="FF1E1E1E"/>
        <rFont val="Calibri"/>
        <family val="2"/>
        <scheme val="minor"/>
      </rPr>
      <t>Properties </t>
    </r>
    <r>
      <rPr>
        <sz val="14"/>
        <color rgb="FF1E1E1E"/>
        <rFont val="Calibri"/>
        <family val="2"/>
        <scheme val="minor"/>
      </rPr>
      <t>from the context menu.</t>
    </r>
  </si>
  <si>
    <r>
      <t>3. At the bottom of the </t>
    </r>
    <r>
      <rPr>
        <b/>
        <sz val="14"/>
        <color rgb="FF1E1E1E"/>
        <rFont val="Calibri"/>
        <family val="2"/>
        <scheme val="minor"/>
      </rPr>
      <t>General </t>
    </r>
    <r>
      <rPr>
        <sz val="14"/>
        <color rgb="FF1E1E1E"/>
        <rFont val="Calibri"/>
        <family val="2"/>
        <scheme val="minor"/>
      </rPr>
      <t>tab, select the </t>
    </r>
    <r>
      <rPr>
        <b/>
        <sz val="14"/>
        <color rgb="FF1E1E1E"/>
        <rFont val="Calibri"/>
        <family val="2"/>
        <scheme val="minor"/>
      </rPr>
      <t>Unblock </t>
    </r>
    <r>
      <rPr>
        <sz val="14"/>
        <color rgb="FF1E1E1E"/>
        <rFont val="Calibri"/>
        <family val="2"/>
        <scheme val="minor"/>
      </rPr>
      <t>checkbox and select </t>
    </r>
    <r>
      <rPr>
        <b/>
        <sz val="14"/>
        <color rgb="FF1E1E1E"/>
        <rFont val="Calibri"/>
        <family val="2"/>
        <scheme val="minor"/>
      </rPr>
      <t>OK</t>
    </r>
    <r>
      <rPr>
        <sz val="14"/>
        <color rgb="FF1E1E1E"/>
        <rFont val="Calibri"/>
        <family val="2"/>
        <scheme val="minor"/>
      </rPr>
      <t>.</t>
    </r>
  </si>
  <si>
    <t>Please note that this file contains macros. If Excel shows you a message in a pink banner</t>
  </si>
  <si>
    <t>that there is SECURITY RISK and Microsoft has blocked macros from running,</t>
  </si>
  <si>
    <t>If Microsoft blocked macros…</t>
  </si>
  <si>
    <r>
      <t>Please fill in all the</t>
    </r>
    <r>
      <rPr>
        <b/>
        <sz val="14"/>
        <color rgb="FF1E1E1E"/>
        <rFont val="Calibri"/>
        <family val="2"/>
        <scheme val="minor"/>
      </rPr>
      <t xml:space="preserve"> white fields</t>
    </r>
    <r>
      <rPr>
        <sz val="14"/>
        <color rgb="FF1E1E1E"/>
        <rFont val="Calibri"/>
        <family val="2"/>
        <scheme val="minor"/>
      </rPr>
      <t xml:space="preserve"> in the Order Form--buyer's info, shipping address and arrangements, dates, instructions.</t>
    </r>
  </si>
  <si>
    <r>
      <t xml:space="preserve">Before order confirmation, Trickit will contact you to discuss the </t>
    </r>
    <r>
      <rPr>
        <b/>
        <sz val="14"/>
        <color rgb="FF1E1E1E"/>
        <rFont val="Calibri"/>
        <family val="2"/>
        <scheme val="minor"/>
      </rPr>
      <t>shipment date</t>
    </r>
    <r>
      <rPr>
        <sz val="14"/>
        <color rgb="FF1E1E1E"/>
        <rFont val="Calibri"/>
        <family val="2"/>
        <scheme val="minor"/>
      </rPr>
      <t xml:space="preserve"> if the one you requested can't be met.</t>
    </r>
  </si>
  <si>
    <r>
      <t>At any time you can press the button</t>
    </r>
    <r>
      <rPr>
        <b/>
        <sz val="14"/>
        <color theme="1"/>
        <rFont val="Calibri"/>
        <family val="2"/>
        <scheme val="minor"/>
      </rPr>
      <t xml:space="preserve"> "Update Order"</t>
    </r>
    <r>
      <rPr>
        <sz val="14"/>
        <color theme="1"/>
        <rFont val="Calibri"/>
        <family val="2"/>
        <scheme val="minor"/>
      </rPr>
      <t xml:space="preserve"> (in the upper right corner of the Entry Form) to reflect your choices into the Order Form.</t>
    </r>
  </si>
  <si>
    <r>
      <t>Please note that we will make our confirmation based on the items listed in the</t>
    </r>
    <r>
      <rPr>
        <b/>
        <u/>
        <sz val="14"/>
        <color rgb="FFFF0000"/>
        <rFont val="Calibri"/>
        <family val="2"/>
        <scheme val="minor"/>
      </rPr>
      <t xml:space="preserve"> Order Form</t>
    </r>
    <r>
      <rPr>
        <b/>
        <sz val="14"/>
        <color rgb="FFFF0000"/>
        <rFont val="Calibri"/>
        <family val="2"/>
        <scheme val="minor"/>
      </rPr>
      <t xml:space="preserve">. </t>
    </r>
  </si>
  <si>
    <r>
      <rPr>
        <b/>
        <sz val="11"/>
        <color theme="1"/>
        <rFont val="Arial"/>
        <family val="2"/>
      </rPr>
      <t xml:space="preserve">For orders of 5000€ or less, 100% deposit is </t>
    </r>
    <r>
      <rPr>
        <sz val="11"/>
        <color theme="1"/>
        <rFont val="Arial"/>
        <family val="2"/>
      </rPr>
      <t>required upon order confirmation.</t>
    </r>
  </si>
  <si>
    <r>
      <rPr>
        <b/>
        <sz val="11"/>
        <color theme="1"/>
        <rFont val="Arial"/>
        <family val="2"/>
      </rPr>
      <t xml:space="preserve">For orders of more than 5000€, 50% deposit is </t>
    </r>
    <r>
      <rPr>
        <sz val="11"/>
        <color theme="1"/>
        <rFont val="Arial"/>
        <family val="2"/>
      </rPr>
      <t>required upon order confirmation;</t>
    </r>
  </si>
  <si>
    <t>the remaining amount upon shipment.</t>
  </si>
  <si>
    <t>Contact person:</t>
  </si>
  <si>
    <t>PT_macros</t>
  </si>
  <si>
    <t>Billing Address:</t>
  </si>
  <si>
    <t>Delivery Address:</t>
  </si>
  <si>
    <t>After selecting items, 
click on Update Order</t>
  </si>
  <si>
    <r>
      <t xml:space="preserve">Please select the color and surface for each product, as well as the number of sets you want to order. If you want to order from the same product different combination of colors/surface, use the </t>
    </r>
    <r>
      <rPr>
        <b/>
        <sz val="14"/>
        <color theme="1"/>
        <rFont val="Calibri"/>
        <family val="2"/>
        <scheme val="minor"/>
      </rPr>
      <t>"add [product name] row"</t>
    </r>
    <r>
      <rPr>
        <sz val="14"/>
        <color theme="1"/>
        <rFont val="Calibri"/>
        <family val="2"/>
        <scheme val="minor"/>
      </rPr>
      <t xml:space="preserve"> button to add another row for the same product. You can remove the last added by using the</t>
    </r>
    <r>
      <rPr>
        <b/>
        <sz val="14"/>
        <color theme="1"/>
        <rFont val="Calibri"/>
        <family val="2"/>
        <scheme val="minor"/>
      </rPr>
      <t xml:space="preserve"> "remove last"</t>
    </r>
    <r>
      <rPr>
        <sz val="14"/>
        <color theme="1"/>
        <rFont val="Calibri"/>
        <family val="2"/>
        <scheme val="minor"/>
      </rPr>
      <t xml:space="preserve"> button.</t>
    </r>
  </si>
  <si>
    <t>How to fill in the Order Form</t>
  </si>
  <si>
    <t>How to use the Entry Form</t>
  </si>
  <si>
    <r>
      <t xml:space="preserve">Products for which the quantity is empty or zero will </t>
    </r>
    <r>
      <rPr>
        <b/>
        <sz val="14"/>
        <color theme="1"/>
        <rFont val="Calibri"/>
        <family val="2"/>
        <scheme val="minor"/>
      </rPr>
      <t>not</t>
    </r>
    <r>
      <rPr>
        <sz val="14"/>
        <color theme="1"/>
        <rFont val="Calibri"/>
        <family val="2"/>
        <scheme val="minor"/>
      </rPr>
      <t xml:space="preserve"> be included in the order.</t>
    </r>
  </si>
  <si>
    <t>Before sending us the order, kindly make sure you have clicked on "Update Order" after your latest selection, so that the two forms are in sync.</t>
  </si>
  <si>
    <t>Inspect products before each setup to ensure their structural integrity. Do not use macros/holds with compromised structural integrity, as this can lead to injuries.</t>
  </si>
  <si>
    <t>The installation of the macros/holds must be carried out in the presence and under the control of competent personnel. Incorrect installation may lead to injury.</t>
  </si>
  <si>
    <t>Do not over-tighten. Do not use old holes in the wall on which you are installing the macros/holds.</t>
  </si>
  <si>
    <t>In some cases, after intensive or prolonged use, it may be necessary to re-tighten the screws of the macros/holds.</t>
  </si>
  <si>
    <t>All macros/holds made of PU are intended for indoor use.</t>
  </si>
  <si>
    <t>The entire hold/macro should rest fully on the climbing wall; no parts of it may protrude outside of the wall.</t>
  </si>
  <si>
    <t>56/21/9
59/21/10
56/20/10</t>
  </si>
  <si>
    <r>
      <rPr>
        <b/>
        <sz val="14"/>
        <color theme="1"/>
        <rFont val="Calibri"/>
        <family val="2"/>
        <scheme val="minor"/>
      </rPr>
      <t>Pressure S Dual</t>
    </r>
    <r>
      <rPr>
        <sz val="14"/>
        <color theme="1"/>
        <rFont val="Calibri"/>
        <family val="2"/>
        <scheme val="minor"/>
      </rPr>
      <t xml:space="preserve">
Set of 3 fiberglass macros size S</t>
    </r>
  </si>
  <si>
    <r>
      <rPr>
        <b/>
        <sz val="14"/>
        <color theme="1"/>
        <rFont val="Calibri"/>
        <family val="2"/>
        <scheme val="minor"/>
      </rPr>
      <t>Pressure M Dual</t>
    </r>
    <r>
      <rPr>
        <sz val="14"/>
        <color theme="1"/>
        <rFont val="Calibri"/>
        <family val="2"/>
        <scheme val="minor"/>
      </rPr>
      <t xml:space="preserve">
Set of 3 fiberglass macros size М</t>
    </r>
  </si>
  <si>
    <r>
      <rPr>
        <b/>
        <sz val="14"/>
        <color theme="1"/>
        <rFont val="Calibri"/>
        <family val="2"/>
        <scheme val="minor"/>
      </rPr>
      <t>Vacuum S Dual</t>
    </r>
    <r>
      <rPr>
        <sz val="14"/>
        <color theme="1"/>
        <rFont val="Calibri"/>
        <family val="2"/>
        <scheme val="minor"/>
      </rPr>
      <t xml:space="preserve">
Set of 3 fiberglass macros size S</t>
    </r>
  </si>
  <si>
    <r>
      <rPr>
        <b/>
        <sz val="14"/>
        <color theme="1"/>
        <rFont val="Calibri"/>
        <family val="2"/>
        <scheme val="minor"/>
      </rPr>
      <t>Vacuum M Dual</t>
    </r>
    <r>
      <rPr>
        <sz val="14"/>
        <color theme="1"/>
        <rFont val="Calibri"/>
        <family val="2"/>
        <scheme val="minor"/>
      </rPr>
      <t xml:space="preserve">
Set of 3 fiberglass macros size М</t>
    </r>
  </si>
  <si>
    <r>
      <rPr>
        <b/>
        <sz val="14"/>
        <color theme="1"/>
        <rFont val="Calibri"/>
        <family val="2"/>
        <scheme val="minor"/>
      </rPr>
      <t>Balance S Dual</t>
    </r>
    <r>
      <rPr>
        <sz val="14"/>
        <color theme="1"/>
        <rFont val="Calibri"/>
        <family val="2"/>
        <scheme val="minor"/>
      </rPr>
      <t xml:space="preserve">
Set of 3 fiberglass macros size S</t>
    </r>
  </si>
  <si>
    <r>
      <rPr>
        <b/>
        <sz val="14"/>
        <color theme="1"/>
        <rFont val="Calibri"/>
        <family val="2"/>
        <scheme val="minor"/>
      </rPr>
      <t>Balance M Dual</t>
    </r>
    <r>
      <rPr>
        <sz val="14"/>
        <color theme="1"/>
        <rFont val="Calibri"/>
        <family val="2"/>
        <scheme val="minor"/>
      </rPr>
      <t xml:space="preserve">
Set of 3 fiberglass macros size М</t>
    </r>
  </si>
  <si>
    <r>
      <rPr>
        <b/>
        <sz val="14"/>
        <color theme="1"/>
        <rFont val="Calibri"/>
        <family val="2"/>
        <scheme val="minor"/>
      </rPr>
      <t>Leaves Dual</t>
    </r>
    <r>
      <rPr>
        <sz val="14"/>
        <color theme="1"/>
        <rFont val="Calibri"/>
        <family val="2"/>
        <scheme val="minor"/>
      </rPr>
      <t xml:space="preserve"> </t>
    </r>
    <r>
      <rPr>
        <b/>
        <i/>
        <sz val="14"/>
        <color rgb="FFFF0000"/>
        <rFont val="Calibri"/>
        <family val="2"/>
        <scheme val="minor"/>
      </rPr>
      <t>NEW!</t>
    </r>
    <r>
      <rPr>
        <sz val="14"/>
        <color theme="1"/>
        <rFont val="Calibri"/>
        <family val="2"/>
        <scheme val="minor"/>
      </rPr>
      <t xml:space="preserve">
Set of 3 fiberglass macros </t>
    </r>
  </si>
  <si>
    <r>
      <rPr>
        <b/>
        <sz val="14"/>
        <color theme="1"/>
        <rFont val="Calibri"/>
        <family val="2"/>
        <scheme val="minor"/>
      </rPr>
      <t>Entropy Full Friction</t>
    </r>
    <r>
      <rPr>
        <sz val="14"/>
        <color theme="1"/>
        <rFont val="Calibri"/>
        <family val="2"/>
        <scheme val="minor"/>
      </rPr>
      <t xml:space="preserve">
Set of 3 fiberglass macros </t>
    </r>
  </si>
  <si>
    <r>
      <rPr>
        <b/>
        <sz val="14"/>
        <color theme="1"/>
        <rFont val="Calibri"/>
        <family val="2"/>
        <scheme val="minor"/>
      </rPr>
      <t>Pulsar Full Friction</t>
    </r>
    <r>
      <rPr>
        <sz val="14"/>
        <color theme="1"/>
        <rFont val="Calibri"/>
        <family val="2"/>
        <scheme val="minor"/>
      </rPr>
      <t xml:space="preserve">
Set of 3 fiberglass macros </t>
    </r>
  </si>
  <si>
    <r>
      <rPr>
        <b/>
        <sz val="14"/>
        <color theme="1"/>
        <rFont val="Calibri"/>
        <family val="2"/>
        <scheme val="minor"/>
      </rPr>
      <t>Nebula Full Friction</t>
    </r>
    <r>
      <rPr>
        <sz val="14"/>
        <color theme="1"/>
        <rFont val="Calibri"/>
        <family val="2"/>
        <scheme val="minor"/>
      </rPr>
      <t xml:space="preserve">
Set of 3 fiberglass macros </t>
    </r>
  </si>
  <si>
    <r>
      <rPr>
        <b/>
        <sz val="14"/>
        <color theme="1"/>
        <rFont val="Calibri"/>
        <family val="2"/>
        <scheme val="minor"/>
      </rPr>
      <t>Quantium Full Friction</t>
    </r>
    <r>
      <rPr>
        <sz val="14"/>
        <color theme="1"/>
        <rFont val="Calibri"/>
        <family val="2"/>
        <scheme val="minor"/>
      </rPr>
      <t xml:space="preserve">
Set of 3 fiberglass macros </t>
    </r>
  </si>
  <si>
    <r>
      <rPr>
        <b/>
        <sz val="14"/>
        <color theme="1"/>
        <rFont val="Calibri"/>
        <family val="2"/>
        <scheme val="minor"/>
      </rPr>
      <t>Axiom Full Friction</t>
    </r>
    <r>
      <rPr>
        <sz val="14"/>
        <color theme="1"/>
        <rFont val="Calibri"/>
        <family val="2"/>
        <scheme val="minor"/>
      </rPr>
      <t xml:space="preserve">
Set of 3 fiberglass macros </t>
    </r>
  </si>
  <si>
    <r>
      <rPr>
        <b/>
        <sz val="14"/>
        <color theme="1"/>
        <rFont val="Calibri"/>
        <family val="2"/>
        <scheme val="minor"/>
      </rPr>
      <t>Leaves Full Friction</t>
    </r>
    <r>
      <rPr>
        <sz val="14"/>
        <color theme="1"/>
        <rFont val="Calibri"/>
        <family val="2"/>
        <scheme val="minor"/>
      </rPr>
      <t xml:space="preserve"> </t>
    </r>
    <r>
      <rPr>
        <b/>
        <i/>
        <sz val="14"/>
        <color rgb="FFFF0000"/>
        <rFont val="Calibri"/>
        <family val="2"/>
        <scheme val="minor"/>
      </rPr>
      <t>NEW!</t>
    </r>
    <r>
      <rPr>
        <sz val="14"/>
        <color theme="1"/>
        <rFont val="Calibri"/>
        <family val="2"/>
        <scheme val="minor"/>
      </rPr>
      <t xml:space="preserve">
Set of 3 fiberglass macros </t>
    </r>
  </si>
  <si>
    <t>surface-Narwhal</t>
  </si>
  <si>
    <t>Color of the smooth part -Orca</t>
  </si>
  <si>
    <t>&lt;&lt;for now we don't offer it in black</t>
  </si>
  <si>
    <t>https://drive.google.com/file/d/1Q4h6EXsXx41dTdO6LeHHeaIuDBezBfi3/view?usp=sharing</t>
  </si>
  <si>
    <t>surface-Orca</t>
  </si>
  <si>
    <t>FGFF014</t>
  </si>
  <si>
    <t>Compliance with these instructions is a basic requirement for safe use of the products, and warranty application. </t>
  </si>
  <si>
    <t>Upon receipt of your order:</t>
  </si>
  <si>
    <t>1) Inspect carefully the packaging - if there are any damages to the carton box, contact the delivery company.</t>
  </si>
  <si>
    <t xml:space="preserve">3) Contact Trickit as soon as possible and provide the photos together with description of the defects, so that the problem can be resolved. </t>
  </si>
  <si>
    <t>2) Each macro/hold should be inspected immediately after receiving the order. If you find defects that compromise the strength and safety, or if the appearance is not as expected, please take photos.</t>
  </si>
  <si>
    <t>The holds/macros are designed with a certain number of mounting holes; you must use all of them. You should not drill holes in the macros/holds. Screwing holds on the product is at your own risk - this may cause structural damage.</t>
  </si>
  <si>
    <t>Wall surface &amp; general instructions:</t>
  </si>
  <si>
    <t>Screws &amp; Bolts:</t>
  </si>
  <si>
    <r>
      <t xml:space="preserve">Where the volume/hold is designed to be fixed with a mounting bolt it is necessary to use an </t>
    </r>
    <r>
      <rPr>
        <u/>
        <sz val="12"/>
        <color rgb="FF222222"/>
        <rFont val="Arial"/>
        <family val="2"/>
      </rPr>
      <t>M10 socket head bolt</t>
    </r>
    <r>
      <rPr>
        <sz val="12"/>
        <color rgb="FF222222"/>
        <rFont val="Arial"/>
        <family val="2"/>
      </rPr>
      <t xml:space="preserve"> of the appropriate length so that the bolt protrudes beyond the t-nut on the back of the wall.</t>
    </r>
  </si>
  <si>
    <r>
      <t xml:space="preserve">The </t>
    </r>
    <r>
      <rPr>
        <u/>
        <sz val="12"/>
        <color rgb="FF222222"/>
        <rFont val="Arial"/>
        <family val="2"/>
      </rPr>
      <t>optimal size of the screws' diameter is 4.5mm</t>
    </r>
    <r>
      <rPr>
        <sz val="12"/>
        <color rgb="FF222222"/>
        <rFont val="Arial"/>
        <family val="2"/>
      </rPr>
      <t xml:space="preserve">. Screws under 4.0mm may not provide a strong enough installation. Screws over 5.0mm can compromise the structural integrity of the holds/macros. Do not use screws over 5.0mm! 
</t>
    </r>
  </si>
  <si>
    <t>Woodscrews are generally not recommended for repeated use and should be inspected or discarded after each reset.</t>
  </si>
  <si>
    <t>All products made of fiberglass and plywood can be used outdoors, but under shelter and protected from direct exposure to moisture, rain, snow and sunlight. Outdoor use could reduce the life of the product and could cause the colours to fade more quickly. </t>
  </si>
  <si>
    <t>Using macros/holds continuously under intense climbing as steps without change is not desirable. This may deteriorate their surface characteristics.</t>
  </si>
  <si>
    <t>The macros/holds should be removed from the wall to be cleaned thoroughly. We don't recommend using chemicals; we recommend using water jet with a water temperature no higher than 40°C (100°F) at a distance no closer than 35cm, to avoid damaging the surface. </t>
  </si>
  <si>
    <t>The macros/holds must be cleaned regularly, and the frequency of cleaning must be in accordance with the intensity and duration of use.</t>
  </si>
  <si>
    <t>Тhrowing, careless treatment of the products, or misuse can lead to structural or cosmetic problems that manifest themselves immediately or over time, for which Trickit will not be responsible.</t>
  </si>
  <si>
    <t>Warranty and Replacement:</t>
  </si>
  <si>
    <t>Cleaning:</t>
  </si>
  <si>
    <t>Installation</t>
  </si>
  <si>
    <t>Use and maintenance</t>
  </si>
  <si>
    <t>General:</t>
  </si>
  <si>
    <t>Storage:</t>
  </si>
  <si>
    <t>Zip code:</t>
  </si>
  <si>
    <t>Country:</t>
  </si>
  <si>
    <t>Between detailed cleanings, installed macros/holds should be cleaned regularly with climbing brushes.</t>
  </si>
  <si>
    <t>No rope may run over the macro/hold on climbing walls, as damage may occur to the hold, macro and rope.</t>
  </si>
  <si>
    <r>
      <t xml:space="preserve">Make sure the length of the screw goes through the </t>
    </r>
    <r>
      <rPr>
        <sz val="12"/>
        <rFont val="Arial"/>
        <family val="2"/>
      </rPr>
      <t>entire mounting surface of the wall. When attaching holds with screws ensure that the  screw thread is protruding at least 5 mm from the back of birch plywood wall</t>
    </r>
    <r>
      <rPr>
        <sz val="12"/>
        <color rgb="FF222222"/>
        <rFont val="Arial"/>
        <family val="2"/>
      </rPr>
      <t xml:space="preserve">. The screws must not protrude beyond the mounting bushings. The entire thread of the screw must be screwed into the mounting hole.  </t>
    </r>
  </si>
  <si>
    <t>The macros/holds must be installed on a flat surface according to the standards for climbing walls.</t>
  </si>
  <si>
    <t>The products are specified for temperatures from +55°C to -15°C.</t>
  </si>
  <si>
    <t>FGDF017</t>
  </si>
  <si>
    <t>FGDF018</t>
  </si>
  <si>
    <t>FGDF019</t>
  </si>
  <si>
    <t>FGDF020</t>
  </si>
  <si>
    <t>FGDF021</t>
  </si>
  <si>
    <t>FGDF022</t>
  </si>
  <si>
    <t>d=60 h=21</t>
  </si>
  <si>
    <t>d=60 h=15</t>
  </si>
  <si>
    <t>d=60 h=25</t>
  </si>
  <si>
    <t>FGDF023</t>
  </si>
  <si>
    <t>d=60 h=21
d=60 h=21</t>
  </si>
  <si>
    <t>Planet 1a</t>
  </si>
  <si>
    <t>Planet 1b</t>
  </si>
  <si>
    <t>Planet 1</t>
  </si>
  <si>
    <t>Planet 2</t>
  </si>
  <si>
    <t>Planet 3</t>
  </si>
  <si>
    <t>Planet 4</t>
  </si>
  <si>
    <t>Planet 5</t>
  </si>
  <si>
    <t>Planet 6</t>
  </si>
  <si>
    <t>https://drive.google.com/file/d/1kT55I6aDCj3Gg1cunwon3qAsLD5Xf62A/view?usp=sharing</t>
  </si>
  <si>
    <t>https://drive.google.com/file/d/1Vr2DDK7xu0xs7JcrV3RJt-hauXklrzoo/view?usp=sharing</t>
  </si>
  <si>
    <t>https://drive.google.com/file/d/1j2GiWhBrLxCAVON1UyJUSeKoGo7-Z-Vr/view?usp=sharing</t>
  </si>
  <si>
    <t>https://drive.google.com/file/d/157qpo4ilUSWwNpOT36mCUxaiK48Wyh1U/view?usp=sharing</t>
  </si>
  <si>
    <t>https://drive.google.com/file/d/1rJopR5h9LjiZu-vCu1XE3NDJW8wmvhqO/view?usp=sharing</t>
  </si>
  <si>
    <t>https://drive.google.com/file/d/1zZNXzowQPAN_hOBCJOSdqmI4XKonoSiv/view?usp=sharing</t>
  </si>
  <si>
    <t>https://drive.google.com/file/d/1yZiaotI3jhZYoGgYFubbZ9xhWJDThIh2/view?usp=sharing</t>
  </si>
  <si>
    <t>https://drive.google.com/file/d/1KKyiKoTnfW3kxeYDYnAnZiCrNXW3fMv8/view?usp=sharing</t>
  </si>
  <si>
    <r>
      <rPr>
        <b/>
        <sz val="14"/>
        <color theme="1"/>
        <rFont val="Calibri"/>
        <family val="2"/>
        <scheme val="minor"/>
      </rPr>
      <t>Entropy</t>
    </r>
    <r>
      <rPr>
        <sz val="14"/>
        <color theme="1"/>
        <rFont val="Calibri"/>
        <family val="2"/>
        <scheme val="minor"/>
      </rPr>
      <t xml:space="preserve"> </t>
    </r>
    <r>
      <rPr>
        <b/>
        <sz val="14"/>
        <color theme="1"/>
        <rFont val="Calibri"/>
        <family val="2"/>
        <scheme val="minor"/>
      </rPr>
      <t>Dual</t>
    </r>
    <r>
      <rPr>
        <sz val="14"/>
        <color theme="1"/>
        <rFont val="Calibri"/>
        <family val="2"/>
        <scheme val="minor"/>
      </rPr>
      <t xml:space="preserve">
Set of 3 fiberglass macros </t>
    </r>
  </si>
  <si>
    <r>
      <rPr>
        <b/>
        <sz val="14"/>
        <color theme="1"/>
        <rFont val="Calibri"/>
        <family val="2"/>
        <scheme val="minor"/>
      </rPr>
      <t>Pulsar Dual</t>
    </r>
    <r>
      <rPr>
        <sz val="14"/>
        <color theme="1"/>
        <rFont val="Calibri"/>
        <family val="2"/>
        <scheme val="minor"/>
      </rPr>
      <t xml:space="preserve">
Set of 3 fiberglass macros </t>
    </r>
  </si>
  <si>
    <r>
      <rPr>
        <b/>
        <sz val="14"/>
        <color theme="1"/>
        <rFont val="Calibri"/>
        <family val="2"/>
        <scheme val="minor"/>
      </rPr>
      <t>Nebula Dual</t>
    </r>
    <r>
      <rPr>
        <sz val="14"/>
        <color theme="1"/>
        <rFont val="Calibri"/>
        <family val="2"/>
        <scheme val="minor"/>
      </rPr>
      <t xml:space="preserve">
Set of 3 fiberglass macros </t>
    </r>
  </si>
  <si>
    <r>
      <rPr>
        <b/>
        <sz val="14"/>
        <color theme="1"/>
        <rFont val="Calibri"/>
        <family val="2"/>
        <scheme val="minor"/>
      </rPr>
      <t>Quantium Dual</t>
    </r>
    <r>
      <rPr>
        <sz val="14"/>
        <color theme="1"/>
        <rFont val="Calibri"/>
        <family val="2"/>
        <scheme val="minor"/>
      </rPr>
      <t xml:space="preserve">
Set of 3 fiberglass macros </t>
    </r>
  </si>
  <si>
    <r>
      <rPr>
        <b/>
        <sz val="14"/>
        <color theme="1"/>
        <rFont val="Calibri"/>
        <family val="2"/>
        <scheme val="minor"/>
      </rPr>
      <t xml:space="preserve">Axiom Dual
</t>
    </r>
    <r>
      <rPr>
        <sz val="14"/>
        <color theme="1"/>
        <rFont val="Calibri"/>
        <family val="2"/>
        <scheme val="minor"/>
      </rPr>
      <t xml:space="preserve">Set of 3 fiberglass macros </t>
    </r>
  </si>
  <si>
    <t>FGDF024</t>
  </si>
  <si>
    <t>Planet S</t>
  </si>
  <si>
    <t>kg</t>
  </si>
  <si>
    <t>d=28 h10</t>
  </si>
  <si>
    <t>d=26 h8</t>
  </si>
  <si>
    <t>d=24 h6</t>
  </si>
  <si>
    <t>d=23 h8</t>
  </si>
  <si>
    <t>d=22 h5</t>
  </si>
  <si>
    <t>d=20.5 h5</t>
  </si>
  <si>
    <t>d=20 h4</t>
  </si>
  <si>
    <t>d=16 h4</t>
  </si>
  <si>
    <t>продаваме ги само като сет от 8бр</t>
  </si>
  <si>
    <t>Subtotal (Planet S full set Dual)</t>
  </si>
  <si>
    <t>Planet S (full set)</t>
  </si>
  <si>
    <t>8 sizes:
d=16 to 28
h=4 to 10</t>
  </si>
  <si>
    <t>d=60
h=15 to 25</t>
  </si>
  <si>
    <t>Desired shipping by date:</t>
  </si>
  <si>
    <t>Planet full</t>
  </si>
  <si>
    <t>Planet S full</t>
  </si>
  <si>
    <t>https://drive.google.com/uc?export=download&amp;id=</t>
  </si>
  <si>
    <t>https://docs.google.com/spreadsheets/d/1V4DYPzPQIwW5DzDGzYhz-TYoxgXSbSSM/edit?usp=sharing&amp;ouid=108864041415918719143&amp;rtpof=true&amp;sd=true</t>
  </si>
  <si>
    <t>1V4DYPzPQIwW5DzDGzYhz-TYoxgXSbSSM</t>
  </si>
  <si>
    <t>https://drive.google.com/uc?export=download&amp;id=1V4DYPzPQIwW5DzDGzYhz-TYoxgXSbSSM</t>
  </si>
  <si>
    <r>
      <rPr>
        <b/>
        <sz val="11"/>
        <color theme="1"/>
        <rFont val="Arial"/>
        <family val="2"/>
      </rPr>
      <t>Pressure S Dual</t>
    </r>
    <r>
      <rPr>
        <sz val="11"/>
        <color theme="1"/>
        <rFont val="Arial"/>
        <family val="2"/>
      </rPr>
      <t xml:space="preserve">
Set of 3 fiberglass macros size S</t>
    </r>
  </si>
  <si>
    <r>
      <rPr>
        <b/>
        <sz val="11"/>
        <color theme="1"/>
        <rFont val="Arial"/>
        <family val="2"/>
      </rPr>
      <t>Pressure M Dual</t>
    </r>
    <r>
      <rPr>
        <sz val="11"/>
        <color theme="1"/>
        <rFont val="Arial"/>
        <family val="2"/>
      </rPr>
      <t xml:space="preserve">
Set of 3 fiberglass macros size М</t>
    </r>
  </si>
  <si>
    <r>
      <rPr>
        <b/>
        <sz val="11"/>
        <color theme="1"/>
        <rFont val="Arial"/>
        <family val="2"/>
      </rPr>
      <t>Vacuum S Dual</t>
    </r>
    <r>
      <rPr>
        <sz val="11"/>
        <color theme="1"/>
        <rFont val="Arial"/>
        <family val="2"/>
      </rPr>
      <t xml:space="preserve">
Set of 3 fiberglass macros size S</t>
    </r>
  </si>
  <si>
    <r>
      <rPr>
        <b/>
        <sz val="11"/>
        <color theme="1"/>
        <rFont val="Arial"/>
        <family val="2"/>
      </rPr>
      <t>Vacuum M Dual</t>
    </r>
    <r>
      <rPr>
        <sz val="11"/>
        <color theme="1"/>
        <rFont val="Arial"/>
        <family val="2"/>
      </rPr>
      <t xml:space="preserve">
Set of 3 fiberglass macros size М</t>
    </r>
  </si>
  <si>
    <r>
      <rPr>
        <b/>
        <sz val="11"/>
        <color theme="1"/>
        <rFont val="Arial"/>
        <family val="2"/>
      </rPr>
      <t>Balance S Dual</t>
    </r>
    <r>
      <rPr>
        <sz val="11"/>
        <color theme="1"/>
        <rFont val="Arial"/>
        <family val="2"/>
      </rPr>
      <t xml:space="preserve">
Set of 3 fiberglass macros size S</t>
    </r>
  </si>
  <si>
    <r>
      <rPr>
        <b/>
        <sz val="11"/>
        <color theme="1"/>
        <rFont val="Arial"/>
        <family val="2"/>
      </rPr>
      <t>Balance M Dual</t>
    </r>
    <r>
      <rPr>
        <sz val="11"/>
        <color theme="1"/>
        <rFont val="Arial"/>
        <family val="2"/>
      </rPr>
      <t xml:space="preserve">
Set of 3 fiberglass macros size М</t>
    </r>
  </si>
  <si>
    <r>
      <rPr>
        <b/>
        <sz val="11"/>
        <color theme="1"/>
        <rFont val="Arial"/>
        <family val="2"/>
      </rPr>
      <t>Entropy Dual</t>
    </r>
    <r>
      <rPr>
        <sz val="11"/>
        <color theme="1"/>
        <rFont val="Arial"/>
        <family val="2"/>
      </rPr>
      <t xml:space="preserve">
Set of 3 fiberglass macros </t>
    </r>
  </si>
  <si>
    <r>
      <rPr>
        <b/>
        <sz val="11"/>
        <color theme="1"/>
        <rFont val="Arial"/>
        <family val="2"/>
      </rPr>
      <t>Pulsar Dual</t>
    </r>
    <r>
      <rPr>
        <sz val="11"/>
        <color theme="1"/>
        <rFont val="Arial"/>
        <family val="2"/>
      </rPr>
      <t xml:space="preserve">
Set of 3 fiberglass macros </t>
    </r>
  </si>
  <si>
    <r>
      <rPr>
        <b/>
        <sz val="11"/>
        <color theme="1"/>
        <rFont val="Arial"/>
        <family val="2"/>
      </rPr>
      <t>Nebula Dual</t>
    </r>
    <r>
      <rPr>
        <sz val="11"/>
        <color theme="1"/>
        <rFont val="Arial"/>
        <family val="2"/>
      </rPr>
      <t xml:space="preserve">
Set of 3 fiberglass macros </t>
    </r>
  </si>
  <si>
    <r>
      <rPr>
        <b/>
        <sz val="11"/>
        <color theme="1"/>
        <rFont val="Arial"/>
        <family val="2"/>
      </rPr>
      <t>Quantium Dual</t>
    </r>
    <r>
      <rPr>
        <sz val="11"/>
        <color theme="1"/>
        <rFont val="Arial"/>
        <family val="2"/>
      </rPr>
      <t xml:space="preserve">
Set of 3 fiberglass macros </t>
    </r>
  </si>
  <si>
    <r>
      <rPr>
        <b/>
        <sz val="11"/>
        <color theme="1"/>
        <rFont val="Arial"/>
        <family val="2"/>
      </rPr>
      <t>Axiom Dual</t>
    </r>
    <r>
      <rPr>
        <sz val="11"/>
        <color theme="1"/>
        <rFont val="Arial"/>
        <family val="2"/>
      </rPr>
      <t xml:space="preserve">
Set of 3 fiberglass macros </t>
    </r>
  </si>
  <si>
    <r>
      <rPr>
        <b/>
        <sz val="11"/>
        <color theme="1"/>
        <rFont val="Arial"/>
        <family val="2"/>
      </rPr>
      <t xml:space="preserve">Leaves Dual </t>
    </r>
    <r>
      <rPr>
        <b/>
        <sz val="11"/>
        <color rgb="FFFF0000"/>
        <rFont val="Arial"/>
        <family val="2"/>
      </rPr>
      <t>NEW!</t>
    </r>
    <r>
      <rPr>
        <sz val="11"/>
        <color theme="1"/>
        <rFont val="Arial"/>
        <family val="2"/>
      </rPr>
      <t xml:space="preserve">
Set of 3 fiberglass macros </t>
    </r>
  </si>
  <si>
    <r>
      <rPr>
        <b/>
        <sz val="11"/>
        <color theme="1"/>
        <rFont val="Arial"/>
        <family val="2"/>
      </rPr>
      <t xml:space="preserve">Leaves Full Friction </t>
    </r>
    <r>
      <rPr>
        <b/>
        <sz val="11"/>
        <color rgb="FFFF0000"/>
        <rFont val="Arial"/>
        <family val="2"/>
      </rPr>
      <t>NEW!</t>
    </r>
    <r>
      <rPr>
        <sz val="11"/>
        <color theme="1"/>
        <rFont val="Arial"/>
        <family val="2"/>
      </rPr>
      <t xml:space="preserve">
Set of 3 fiberglass macros </t>
    </r>
  </si>
  <si>
    <r>
      <rPr>
        <b/>
        <sz val="11"/>
        <color theme="1"/>
        <rFont val="Arial"/>
        <family val="2"/>
      </rPr>
      <t>Nebula Full Friction</t>
    </r>
    <r>
      <rPr>
        <sz val="11"/>
        <color theme="1"/>
        <rFont val="Arial"/>
        <family val="2"/>
      </rPr>
      <t xml:space="preserve">
Set of 3 fiberglass macros </t>
    </r>
  </si>
  <si>
    <r>
      <rPr>
        <b/>
        <sz val="11"/>
        <color theme="1"/>
        <rFont val="Arial"/>
        <family val="2"/>
      </rPr>
      <t>Quantium Full Friction</t>
    </r>
    <r>
      <rPr>
        <sz val="11"/>
        <color theme="1"/>
        <rFont val="Arial"/>
        <family val="2"/>
      </rPr>
      <t xml:space="preserve">
Set of 3 fiberglass macros </t>
    </r>
  </si>
  <si>
    <r>
      <rPr>
        <b/>
        <sz val="11"/>
        <color theme="1"/>
        <rFont val="Arial"/>
        <family val="2"/>
      </rPr>
      <t>Axiom Full Friction</t>
    </r>
    <r>
      <rPr>
        <sz val="11"/>
        <color theme="1"/>
        <rFont val="Arial"/>
        <family val="2"/>
      </rPr>
      <t xml:space="preserve">
Set of 3 fiberglass macros </t>
    </r>
  </si>
  <si>
    <r>
      <rPr>
        <b/>
        <sz val="14"/>
        <color theme="1"/>
        <rFont val="Calibri"/>
        <family val="2"/>
        <scheme val="minor"/>
      </rPr>
      <t>Narwhal PU Dual</t>
    </r>
    <r>
      <rPr>
        <sz val="14"/>
        <color theme="1"/>
        <rFont val="Calibri"/>
        <family val="2"/>
        <scheme val="minor"/>
      </rPr>
      <t xml:space="preserve">
Set of 15 PU holds and macros different sizes </t>
    </r>
  </si>
  <si>
    <r>
      <rPr>
        <b/>
        <sz val="14"/>
        <color theme="1"/>
        <rFont val="Calibri"/>
        <family val="2"/>
        <scheme val="minor"/>
      </rPr>
      <t xml:space="preserve">Planet S (full set) Dual </t>
    </r>
    <r>
      <rPr>
        <b/>
        <i/>
        <sz val="14"/>
        <color rgb="FFFF0000"/>
        <rFont val="Calibri"/>
        <family val="2"/>
        <scheme val="minor"/>
      </rPr>
      <t>New!</t>
    </r>
    <r>
      <rPr>
        <sz val="14"/>
        <color theme="1"/>
        <rFont val="Calibri"/>
        <family val="2"/>
        <scheme val="minor"/>
      </rPr>
      <t xml:space="preserve">
Set of 8 fiberglass macros size S
(not sold separately)</t>
    </r>
  </si>
  <si>
    <r>
      <rPr>
        <b/>
        <sz val="14"/>
        <color theme="1"/>
        <rFont val="Calibri"/>
        <family val="2"/>
        <scheme val="minor"/>
      </rPr>
      <t xml:space="preserve">Orca PU Dual 
</t>
    </r>
    <r>
      <rPr>
        <sz val="14"/>
        <color theme="1"/>
        <rFont val="Calibri"/>
        <family val="2"/>
        <scheme val="minor"/>
      </rPr>
      <t>Set of 11 PU holds  and macros different sizes</t>
    </r>
  </si>
  <si>
    <r>
      <rPr>
        <b/>
        <sz val="14"/>
        <color theme="1"/>
        <rFont val="Calibri"/>
        <family val="2"/>
        <scheme val="minor"/>
      </rPr>
      <t xml:space="preserve">Planet L (full set) Dual </t>
    </r>
    <r>
      <rPr>
        <b/>
        <i/>
        <sz val="14"/>
        <color rgb="FFFF0000"/>
        <rFont val="Calibri"/>
        <family val="2"/>
        <scheme val="minor"/>
      </rPr>
      <t>New!</t>
    </r>
    <r>
      <rPr>
        <sz val="14"/>
        <color theme="1"/>
        <rFont val="Calibri"/>
        <family val="2"/>
        <scheme val="minor"/>
      </rPr>
      <t xml:space="preserve">
Set of 7 fiberglass macros size L</t>
    </r>
  </si>
  <si>
    <r>
      <rPr>
        <b/>
        <sz val="14"/>
        <color theme="1"/>
        <rFont val="Calibri"/>
        <family val="2"/>
        <scheme val="minor"/>
      </rPr>
      <t xml:space="preserve">Planet 6 L Dual </t>
    </r>
    <r>
      <rPr>
        <b/>
        <i/>
        <sz val="14"/>
        <color rgb="FFFF0000"/>
        <rFont val="Calibri"/>
        <family val="2"/>
        <scheme val="minor"/>
      </rPr>
      <t>New!</t>
    </r>
    <r>
      <rPr>
        <sz val="14"/>
        <color theme="1"/>
        <rFont val="Calibri"/>
        <family val="2"/>
        <scheme val="minor"/>
      </rPr>
      <t xml:space="preserve">
 Fiberglass macro size L</t>
    </r>
  </si>
  <si>
    <r>
      <rPr>
        <b/>
        <sz val="14"/>
        <color theme="1"/>
        <rFont val="Calibri"/>
        <family val="2"/>
        <scheme val="minor"/>
      </rPr>
      <t xml:space="preserve">Planet 5 L Dual </t>
    </r>
    <r>
      <rPr>
        <b/>
        <i/>
        <sz val="14"/>
        <color rgb="FFFF0000"/>
        <rFont val="Calibri"/>
        <family val="2"/>
        <scheme val="minor"/>
      </rPr>
      <t>New!</t>
    </r>
    <r>
      <rPr>
        <b/>
        <sz val="14"/>
        <color theme="1"/>
        <rFont val="Calibri"/>
        <family val="2"/>
        <scheme val="minor"/>
      </rPr>
      <t xml:space="preserve">
</t>
    </r>
    <r>
      <rPr>
        <sz val="14"/>
        <color theme="1"/>
        <rFont val="Calibri"/>
        <family val="2"/>
        <scheme val="minor"/>
      </rPr>
      <t xml:space="preserve"> Fiberglass macro size L</t>
    </r>
  </si>
  <si>
    <r>
      <rPr>
        <b/>
        <sz val="14"/>
        <color theme="1"/>
        <rFont val="Calibri"/>
        <family val="2"/>
        <scheme val="minor"/>
      </rPr>
      <t xml:space="preserve">Planet 4 L Dual </t>
    </r>
    <r>
      <rPr>
        <b/>
        <i/>
        <sz val="14"/>
        <color rgb="FFFF0000"/>
        <rFont val="Calibri"/>
        <family val="2"/>
        <scheme val="minor"/>
      </rPr>
      <t>New!</t>
    </r>
    <r>
      <rPr>
        <sz val="14"/>
        <color theme="1"/>
        <rFont val="Calibri"/>
        <family val="2"/>
        <scheme val="minor"/>
      </rPr>
      <t xml:space="preserve">
 Fiberglass macro size L</t>
    </r>
  </si>
  <si>
    <r>
      <rPr>
        <b/>
        <sz val="14"/>
        <color theme="1"/>
        <rFont val="Calibri"/>
        <family val="2"/>
        <scheme val="minor"/>
      </rPr>
      <t xml:space="preserve">Planet 3 L Dual </t>
    </r>
    <r>
      <rPr>
        <b/>
        <i/>
        <sz val="14"/>
        <color rgb="FFFF0000"/>
        <rFont val="Calibri"/>
        <family val="2"/>
        <scheme val="minor"/>
      </rPr>
      <t>New!</t>
    </r>
    <r>
      <rPr>
        <sz val="14"/>
        <color theme="1"/>
        <rFont val="Calibri"/>
        <family val="2"/>
        <scheme val="minor"/>
      </rPr>
      <t xml:space="preserve">
 Fiberglass macro size L</t>
    </r>
  </si>
  <si>
    <r>
      <rPr>
        <b/>
        <sz val="14"/>
        <color theme="1"/>
        <rFont val="Calibri"/>
        <family val="2"/>
        <scheme val="minor"/>
      </rPr>
      <t xml:space="preserve">Planet 2 L Dual </t>
    </r>
    <r>
      <rPr>
        <b/>
        <i/>
        <sz val="14"/>
        <color rgb="FFFF0000"/>
        <rFont val="Calibri"/>
        <family val="2"/>
        <scheme val="minor"/>
      </rPr>
      <t>New!</t>
    </r>
    <r>
      <rPr>
        <sz val="14"/>
        <color theme="1"/>
        <rFont val="Calibri"/>
        <family val="2"/>
        <scheme val="minor"/>
      </rPr>
      <t xml:space="preserve">
 Fiberglass macro size L</t>
    </r>
  </si>
  <si>
    <r>
      <rPr>
        <b/>
        <sz val="14"/>
        <color theme="1"/>
        <rFont val="Calibri"/>
        <family val="2"/>
        <scheme val="minor"/>
      </rPr>
      <t xml:space="preserve">Planet 1 L Dual </t>
    </r>
    <r>
      <rPr>
        <b/>
        <i/>
        <sz val="14"/>
        <color rgb="FFFF0000"/>
        <rFont val="Calibri"/>
        <family val="2"/>
        <scheme val="minor"/>
      </rPr>
      <t>New!</t>
    </r>
    <r>
      <rPr>
        <sz val="14"/>
        <color theme="1"/>
        <rFont val="Calibri"/>
        <family val="2"/>
        <scheme val="minor"/>
      </rPr>
      <t xml:space="preserve">
Set of 2 fiberglass macros:
1a and 1b; size L</t>
    </r>
  </si>
  <si>
    <r>
      <rPr>
        <b/>
        <sz val="14"/>
        <color theme="1"/>
        <rFont val="Calibri"/>
        <family val="2"/>
        <scheme val="minor"/>
      </rPr>
      <t xml:space="preserve">Planet 1b L Dual </t>
    </r>
    <r>
      <rPr>
        <b/>
        <i/>
        <sz val="14"/>
        <color rgb="FFFF0000"/>
        <rFont val="Calibri"/>
        <family val="2"/>
        <scheme val="minor"/>
      </rPr>
      <t>New!</t>
    </r>
    <r>
      <rPr>
        <sz val="14"/>
        <color theme="1"/>
        <rFont val="Calibri"/>
        <family val="2"/>
        <scheme val="minor"/>
      </rPr>
      <t xml:space="preserve">
 Fiberglass macro size L</t>
    </r>
  </si>
  <si>
    <r>
      <rPr>
        <b/>
        <sz val="14"/>
        <color theme="1"/>
        <rFont val="Calibri"/>
        <family val="2"/>
        <scheme val="minor"/>
      </rPr>
      <t xml:space="preserve">Planet 1a L Dual </t>
    </r>
    <r>
      <rPr>
        <b/>
        <i/>
        <sz val="14"/>
        <color rgb="FFFF0000"/>
        <rFont val="Calibri"/>
        <family val="2"/>
        <scheme val="minor"/>
      </rPr>
      <t>New!</t>
    </r>
    <r>
      <rPr>
        <sz val="14"/>
        <color theme="1"/>
        <rFont val="Calibri"/>
        <family val="2"/>
        <scheme val="minor"/>
      </rPr>
      <t xml:space="preserve">
 Fiberglass macro size L</t>
    </r>
  </si>
  <si>
    <r>
      <rPr>
        <b/>
        <sz val="11"/>
        <color theme="1"/>
        <rFont val="Arial"/>
        <family val="2"/>
      </rPr>
      <t xml:space="preserve">Orca PU Dual </t>
    </r>
    <r>
      <rPr>
        <sz val="11"/>
        <color theme="1"/>
        <rFont val="Arial"/>
        <family val="2"/>
      </rPr>
      <t xml:space="preserve">
Set of 11 PU holds  and macros different sizes</t>
    </r>
  </si>
  <si>
    <r>
      <rPr>
        <b/>
        <sz val="11"/>
        <color theme="1"/>
        <rFont val="Arial"/>
        <family val="2"/>
      </rPr>
      <t>Narwhal PU Dual</t>
    </r>
    <r>
      <rPr>
        <sz val="11"/>
        <color theme="1"/>
        <rFont val="Arial"/>
        <family val="2"/>
      </rPr>
      <t xml:space="preserve">
Set of 15 PU holds and macros different sizes </t>
    </r>
  </si>
  <si>
    <r>
      <t xml:space="preserve">Planet 1a L Dual </t>
    </r>
    <r>
      <rPr>
        <b/>
        <sz val="11"/>
        <color rgb="FFFF0000"/>
        <rFont val="Arial"/>
        <family val="2"/>
      </rPr>
      <t>New!</t>
    </r>
    <r>
      <rPr>
        <sz val="11"/>
        <color theme="1"/>
        <rFont val="Arial"/>
        <family val="2"/>
      </rPr>
      <t xml:space="preserve">
 Fiberglass macro size L</t>
    </r>
  </si>
  <si>
    <r>
      <t xml:space="preserve">Planet 1b L Dual </t>
    </r>
    <r>
      <rPr>
        <b/>
        <sz val="11"/>
        <color rgb="FFFF0000"/>
        <rFont val="Arial"/>
        <family val="2"/>
      </rPr>
      <t>New!</t>
    </r>
    <r>
      <rPr>
        <sz val="11"/>
        <color theme="1"/>
        <rFont val="Arial"/>
        <family val="2"/>
      </rPr>
      <t xml:space="preserve">
 Fiberglass macro size L</t>
    </r>
  </si>
  <si>
    <r>
      <t xml:space="preserve">Planet 1 L Dual </t>
    </r>
    <r>
      <rPr>
        <b/>
        <sz val="11"/>
        <color rgb="FFFF0000"/>
        <rFont val="Arial"/>
        <family val="2"/>
      </rPr>
      <t>New!</t>
    </r>
    <r>
      <rPr>
        <sz val="11"/>
        <color theme="1"/>
        <rFont val="Arial"/>
        <family val="2"/>
      </rPr>
      <t xml:space="preserve">
Set of 2 fiberglass macros:
1a and 1b; size L</t>
    </r>
  </si>
  <si>
    <r>
      <t xml:space="preserve">Planet 2 L Dual </t>
    </r>
    <r>
      <rPr>
        <b/>
        <sz val="11"/>
        <color rgb="FFFF0000"/>
        <rFont val="Arial"/>
        <family val="2"/>
      </rPr>
      <t>New!</t>
    </r>
    <r>
      <rPr>
        <sz val="11"/>
        <color theme="1"/>
        <rFont val="Arial"/>
        <family val="2"/>
      </rPr>
      <t xml:space="preserve">
 Fiberglass macro size L</t>
    </r>
  </si>
  <si>
    <r>
      <t xml:space="preserve">Planet 3 L Dual </t>
    </r>
    <r>
      <rPr>
        <b/>
        <sz val="11"/>
        <color rgb="FFFF0000"/>
        <rFont val="Arial"/>
        <family val="2"/>
      </rPr>
      <t>New!</t>
    </r>
    <r>
      <rPr>
        <sz val="11"/>
        <color theme="1"/>
        <rFont val="Arial"/>
        <family val="2"/>
      </rPr>
      <t xml:space="preserve">
 Fiberglass macro size L</t>
    </r>
  </si>
  <si>
    <r>
      <t xml:space="preserve">Planet 4 L Dual </t>
    </r>
    <r>
      <rPr>
        <b/>
        <sz val="11"/>
        <color rgb="FFFF0000"/>
        <rFont val="Arial"/>
        <family val="2"/>
      </rPr>
      <t>New!</t>
    </r>
    <r>
      <rPr>
        <sz val="11"/>
        <color theme="1"/>
        <rFont val="Arial"/>
        <family val="2"/>
      </rPr>
      <t xml:space="preserve">
 Fiberglass macro size L</t>
    </r>
  </si>
  <si>
    <r>
      <t xml:space="preserve">Planet 5 L Dual </t>
    </r>
    <r>
      <rPr>
        <b/>
        <sz val="11"/>
        <color rgb="FFFF0000"/>
        <rFont val="Arial"/>
        <family val="2"/>
      </rPr>
      <t>New!</t>
    </r>
    <r>
      <rPr>
        <sz val="11"/>
        <color theme="1"/>
        <rFont val="Arial"/>
        <family val="2"/>
      </rPr>
      <t xml:space="preserve">
 Fiberglass macro size L</t>
    </r>
  </si>
  <si>
    <r>
      <t xml:space="preserve">Planet 6 L Dual </t>
    </r>
    <r>
      <rPr>
        <b/>
        <sz val="11"/>
        <color rgb="FFFF0000"/>
        <rFont val="Arial"/>
        <family val="2"/>
      </rPr>
      <t>New!</t>
    </r>
    <r>
      <rPr>
        <sz val="11"/>
        <color theme="1"/>
        <rFont val="Arial"/>
        <family val="2"/>
      </rPr>
      <t xml:space="preserve">
 Fiberglass macro size L</t>
    </r>
  </si>
  <si>
    <r>
      <t xml:space="preserve">Planet L (full set) Dual </t>
    </r>
    <r>
      <rPr>
        <b/>
        <sz val="11"/>
        <color rgb="FFFF0000"/>
        <rFont val="Arial"/>
        <family val="2"/>
      </rPr>
      <t>New!</t>
    </r>
    <r>
      <rPr>
        <sz val="11"/>
        <color theme="1"/>
        <rFont val="Arial"/>
        <family val="2"/>
      </rPr>
      <t xml:space="preserve">
Set of 7 fiberglass macros size L</t>
    </r>
  </si>
  <si>
    <r>
      <t xml:space="preserve">Planet S (full set) Dual </t>
    </r>
    <r>
      <rPr>
        <b/>
        <sz val="11"/>
        <color rgb="FFFF0000"/>
        <rFont val="Arial"/>
        <family val="2"/>
      </rPr>
      <t>New!</t>
    </r>
    <r>
      <rPr>
        <sz val="11"/>
        <color theme="1"/>
        <rFont val="Arial"/>
        <family val="2"/>
      </rPr>
      <t xml:space="preserve">
Set of 8 fiberglass macros size S
(not sold separately)</t>
    </r>
  </si>
  <si>
    <t>Subtotal (Planet 1a L Dual)</t>
  </si>
  <si>
    <t>Subtotal (Planet 1b L Dual)</t>
  </si>
  <si>
    <t>Subtotal (Planet 1 L Dual)</t>
  </si>
  <si>
    <t>Subtotal (Planet 2 L Dual)</t>
  </si>
  <si>
    <t>Subtotal (Planet 3 L Dual)</t>
  </si>
  <si>
    <t>Subtotal (Planet 4 L Dual)</t>
  </si>
  <si>
    <t>Subtotal (Planet 5 L Dual)</t>
  </si>
  <si>
    <t>Planet 1a L</t>
  </si>
  <si>
    <t>Planet 1b L</t>
  </si>
  <si>
    <t xml:space="preserve">Planet 1 L </t>
  </si>
  <si>
    <t>Planet 2 L</t>
  </si>
  <si>
    <t>Planet 3 L</t>
  </si>
  <si>
    <t>Planet 4 L</t>
  </si>
  <si>
    <t>Planet 5 L</t>
  </si>
  <si>
    <t>Planet 6 L</t>
  </si>
  <si>
    <t>Planet L (full set)</t>
  </si>
  <si>
    <t>If holds or macros are stacked, we strongly recommend that carpet, fleece or similar suitable layers should be placed between them to maintain the longevity of the coating.</t>
  </si>
  <si>
    <r>
      <t>You should use the</t>
    </r>
    <r>
      <rPr>
        <b/>
        <sz val="14"/>
        <color theme="1"/>
        <rFont val="Calibri"/>
        <family val="2"/>
        <scheme val="minor"/>
      </rPr>
      <t xml:space="preserve"> Entry Form </t>
    </r>
    <r>
      <rPr>
        <sz val="14"/>
        <color theme="1"/>
        <rFont val="Calibri"/>
        <family val="2"/>
        <scheme val="minor"/>
      </rPr>
      <t xml:space="preserve">to select the items you would like to order. </t>
    </r>
  </si>
  <si>
    <t>Subtotal (Planet 6 L Dual)</t>
  </si>
  <si>
    <t>Subtotal (Planet L full set 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</si>
</sst>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
    <numFmt numFmtId="165" formatCode="_([$€-2]\ * #,##0.00_);_([$€-2]\ * \(#,##0.00\);_([$€-2]\ * &quot;-&quot;??_);_(@_)"/>
    <numFmt numFmtId="166" formatCode="#,##0.00\ [$€-1]"/>
    <numFmt numFmtId="167" formatCode="[$-F800]dddd\,\ mmmm\ dd\,\ yyyy"/>
    <numFmt numFmtId="168" formatCode="0.0"/>
  </numFmts>
  <fonts count="69" x14ac:knownFonts="1">
    <font>
      <sz val="11"/>
      <color theme="1"/>
      <name val="Calibri"/>
      <family val="2"/>
      <scheme val="minor"/>
    </font>
    <font>
      <sz val="10"/>
      <color theme="1"/>
      <name val="Arial"/>
      <family val="2"/>
    </font>
    <font>
      <b/>
      <sz val="11"/>
      <color theme="1"/>
      <name val="Calibri"/>
      <family val="2"/>
      <scheme val="minor"/>
    </font>
    <font>
      <sz val="11"/>
      <color theme="0"/>
      <name val="Calibri"/>
      <family val="2"/>
      <scheme val="minor"/>
    </font>
    <font>
      <sz val="14"/>
      <color theme="1"/>
      <name val="Calibri"/>
      <family val="2"/>
      <scheme val="minor"/>
    </font>
    <font>
      <b/>
      <sz val="24"/>
      <color theme="1"/>
      <name val="Calibri"/>
      <family val="2"/>
      <scheme val="minor"/>
    </font>
    <font>
      <sz val="11"/>
      <color theme="1"/>
      <name val="Calibri"/>
      <family val="2"/>
      <scheme val="minor"/>
    </font>
    <font>
      <sz val="11"/>
      <color rgb="FF006100"/>
      <name val="Calibri"/>
      <family val="2"/>
      <scheme val="minor"/>
    </font>
    <font>
      <b/>
      <sz val="11"/>
      <color rgb="FF006100"/>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sz val="10"/>
      <color rgb="FF222222"/>
      <name val="Arial"/>
      <family val="2"/>
      <charset val="204"/>
    </font>
    <font>
      <sz val="8"/>
      <name val="Calibri"/>
      <family val="2"/>
      <scheme val="minor"/>
    </font>
    <font>
      <u/>
      <sz val="11"/>
      <color theme="10"/>
      <name val="Calibri"/>
      <family val="2"/>
      <scheme val="minor"/>
    </font>
    <font>
      <b/>
      <sz val="7"/>
      <color rgb="FF333333"/>
      <name val="Arial"/>
      <family val="2"/>
    </font>
    <font>
      <sz val="7"/>
      <color rgb="FF333333"/>
      <name val="Arial"/>
      <family val="2"/>
    </font>
    <font>
      <b/>
      <sz val="14"/>
      <color rgb="FFFF0000"/>
      <name val="Calibri"/>
      <family val="2"/>
      <scheme val="minor"/>
    </font>
    <font>
      <sz val="11"/>
      <color theme="1"/>
      <name val="Arial"/>
      <family val="2"/>
    </font>
    <font>
      <b/>
      <sz val="12"/>
      <color theme="1"/>
      <name val="Arial"/>
      <family val="2"/>
    </font>
    <font>
      <b/>
      <sz val="11"/>
      <color theme="1"/>
      <name val="Arial"/>
      <family val="2"/>
    </font>
    <font>
      <b/>
      <sz val="24"/>
      <color theme="1"/>
      <name val="Arial"/>
      <family val="2"/>
    </font>
    <font>
      <b/>
      <sz val="10"/>
      <color theme="1"/>
      <name val="Arial"/>
      <family val="2"/>
    </font>
    <font>
      <i/>
      <sz val="10"/>
      <color theme="1"/>
      <name val="Arial"/>
      <family val="2"/>
    </font>
    <font>
      <b/>
      <sz val="14"/>
      <color theme="1"/>
      <name val="Arial"/>
      <family val="2"/>
    </font>
    <font>
      <b/>
      <sz val="12"/>
      <color theme="1"/>
      <name val="Calibri"/>
      <family val="2"/>
      <scheme val="minor"/>
    </font>
    <font>
      <b/>
      <sz val="18"/>
      <color theme="1"/>
      <name val="Calibri"/>
      <family val="2"/>
      <scheme val="minor"/>
    </font>
    <font>
      <b/>
      <sz val="10"/>
      <name val="Arial"/>
      <family val="2"/>
    </font>
    <font>
      <b/>
      <sz val="24"/>
      <color rgb="FF57A639"/>
      <name val="Calibri"/>
      <family val="2"/>
      <scheme val="minor"/>
    </font>
    <font>
      <b/>
      <sz val="36"/>
      <color rgb="FF57A639"/>
      <name val="Calibri"/>
      <family val="2"/>
      <scheme val="minor"/>
    </font>
    <font>
      <b/>
      <sz val="12"/>
      <color rgb="FFFF0000"/>
      <name val="Arial"/>
      <family val="2"/>
    </font>
    <font>
      <b/>
      <sz val="24"/>
      <color theme="9" tint="-0.499984740745262"/>
      <name val="Arial"/>
      <family val="2"/>
    </font>
    <font>
      <b/>
      <sz val="12"/>
      <color theme="5" tint="-0.249977111117893"/>
      <name val="Calibri"/>
      <family val="2"/>
      <scheme val="minor"/>
    </font>
    <font>
      <i/>
      <sz val="11"/>
      <color theme="1"/>
      <name val="Calibri"/>
      <family val="2"/>
      <scheme val="minor"/>
    </font>
    <font>
      <sz val="11"/>
      <color rgb="FFFF0000"/>
      <name val="Calibri"/>
      <family val="2"/>
      <scheme val="minor"/>
    </font>
    <font>
      <i/>
      <sz val="14"/>
      <color rgb="FFFF0000"/>
      <name val="Arial"/>
      <family val="2"/>
    </font>
    <font>
      <b/>
      <u/>
      <sz val="18"/>
      <color rgb="FFFF0000"/>
      <name val="Calibri"/>
      <family val="2"/>
      <scheme val="minor"/>
    </font>
    <font>
      <b/>
      <u/>
      <sz val="16"/>
      <color rgb="FFFF0000"/>
      <name val="Calibri"/>
      <family val="2"/>
      <scheme val="minor"/>
    </font>
    <font>
      <sz val="14"/>
      <color rgb="FF1E1E1E"/>
      <name val="Calibri"/>
      <family val="2"/>
      <scheme val="minor"/>
    </font>
    <font>
      <b/>
      <sz val="14"/>
      <color rgb="FF1E1E1E"/>
      <name val="Calibri"/>
      <family val="2"/>
      <scheme val="minor"/>
    </font>
    <font>
      <b/>
      <sz val="20"/>
      <color rgb="FF1E1E1E"/>
      <name val="Calibri"/>
      <family val="2"/>
      <scheme val="minor"/>
    </font>
    <font>
      <b/>
      <i/>
      <sz val="14"/>
      <color theme="1"/>
      <name val="Arial"/>
      <family val="2"/>
    </font>
    <font>
      <u/>
      <sz val="16"/>
      <color rgb="FFFF0000"/>
      <name val="Calibri"/>
      <family val="2"/>
      <scheme val="minor"/>
    </font>
    <font>
      <b/>
      <u/>
      <sz val="14"/>
      <color rgb="FFFF0000"/>
      <name val="Calibri"/>
      <family val="2"/>
      <scheme val="minor"/>
    </font>
    <font>
      <sz val="14"/>
      <name val="Calibri"/>
      <family val="2"/>
      <scheme val="minor"/>
    </font>
    <font>
      <b/>
      <i/>
      <sz val="14"/>
      <color rgb="FFFF0000"/>
      <name val="Calibri"/>
      <family val="2"/>
      <scheme val="minor"/>
    </font>
    <font>
      <b/>
      <sz val="24"/>
      <color rgb="FFFF0000"/>
      <name val="Calibri"/>
      <family val="2"/>
      <scheme val="minor"/>
    </font>
    <font>
      <sz val="12"/>
      <name val="Calibri"/>
      <family val="2"/>
      <scheme val="minor"/>
    </font>
    <font>
      <sz val="12"/>
      <color rgb="FF222222"/>
      <name val="Arial"/>
      <family val="2"/>
    </font>
    <font>
      <sz val="12"/>
      <color rgb="FF2271B3"/>
      <name val="Calibri"/>
      <family val="2"/>
      <scheme val="minor"/>
    </font>
    <font>
      <b/>
      <sz val="14"/>
      <color rgb="FF006100"/>
      <name val="Calibri"/>
      <family val="2"/>
      <scheme val="minor"/>
    </font>
    <font>
      <b/>
      <sz val="16"/>
      <color rgb="FF006100"/>
      <name val="Calibri"/>
      <family val="2"/>
      <scheme val="minor"/>
    </font>
    <font>
      <b/>
      <sz val="18"/>
      <color rgb="FF006100"/>
      <name val="Calibri"/>
      <family val="2"/>
      <scheme val="minor"/>
    </font>
    <font>
      <b/>
      <sz val="16"/>
      <color rgb="FF222222"/>
      <name val="Arial"/>
      <family val="2"/>
    </font>
    <font>
      <b/>
      <sz val="20"/>
      <color rgb="FF222222"/>
      <name val="Arial"/>
      <family val="2"/>
    </font>
    <font>
      <i/>
      <sz val="12"/>
      <color rgb="FF222222"/>
      <name val="Arial"/>
      <family val="2"/>
    </font>
    <font>
      <u/>
      <sz val="12"/>
      <color rgb="FF222222"/>
      <name val="Arial"/>
      <family val="2"/>
    </font>
    <font>
      <sz val="12"/>
      <name val="Arial"/>
      <family val="2"/>
    </font>
    <font>
      <sz val="16"/>
      <color theme="1"/>
      <name val="Calibri"/>
      <family val="2"/>
      <scheme val="minor"/>
    </font>
    <font>
      <u/>
      <sz val="16"/>
      <color theme="10"/>
      <name val="Calibri"/>
      <family val="2"/>
      <scheme val="minor"/>
    </font>
    <font>
      <sz val="12"/>
      <color rgb="FF0070C0"/>
      <name val="Calibri"/>
      <family val="2"/>
      <scheme val="minor"/>
    </font>
    <font>
      <sz val="14"/>
      <color theme="1"/>
      <name val="Arial"/>
      <family val="2"/>
    </font>
    <font>
      <b/>
      <sz val="11"/>
      <color rgb="FFFF0000"/>
      <name val="Arial"/>
      <family val="2"/>
    </font>
    <font>
      <sz val="8"/>
      <color theme="1"/>
      <name val="Calibri"/>
      <family val="2"/>
      <scheme val="minor"/>
    </font>
    <font>
      <b/>
      <sz val="8"/>
      <color rgb="FF006100"/>
      <name val="Calibri"/>
      <family val="2"/>
      <scheme val="minor"/>
    </font>
    <font>
      <sz val="8"/>
      <color theme="1"/>
      <name val="Arial"/>
      <family val="2"/>
    </font>
    <font>
      <b/>
      <sz val="8"/>
      <color rgb="FFFF0000"/>
      <name val="Calibri"/>
      <family val="2"/>
      <scheme val="minor"/>
    </font>
    <font>
      <u/>
      <sz val="14"/>
      <color theme="10"/>
      <name val="Calibri"/>
      <family val="2"/>
      <scheme val="minor"/>
    </font>
  </fonts>
  <fills count="44">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CC00CC"/>
        <bgColor indexed="64"/>
      </patternFill>
    </fill>
    <fill>
      <patternFill patternType="solid">
        <fgColor rgb="FF0033CC"/>
        <bgColor indexed="64"/>
      </patternFill>
    </fill>
    <fill>
      <patternFill patternType="solid">
        <fgColor rgb="FF66FF66"/>
        <bgColor indexed="64"/>
      </patternFill>
    </fill>
    <fill>
      <patternFill patternType="solid">
        <fgColor rgb="FF008000"/>
        <bgColor indexed="64"/>
      </patternFill>
    </fill>
    <fill>
      <patternFill patternType="solid">
        <fgColor rgb="FF00B0F0"/>
        <bgColor indexed="64"/>
      </patternFill>
    </fill>
    <fill>
      <patternFill patternType="solid">
        <fgColor rgb="FFC6EFCE"/>
      </patternFill>
    </fill>
    <fill>
      <patternFill patternType="solid">
        <fgColor theme="9"/>
      </patternFill>
    </fill>
    <fill>
      <patternFill patternType="solid">
        <fgColor theme="9" tint="0.79998168889431442"/>
        <bgColor indexed="65"/>
      </patternFill>
    </fill>
    <fill>
      <patternFill patternType="solid">
        <fgColor theme="9" tint="0.79998168889431442"/>
        <bgColor indexed="64"/>
      </patternFill>
    </fill>
    <fill>
      <patternFill patternType="solid">
        <fgColor rgb="FF00FFFF"/>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ECECEC"/>
        <bgColor indexed="64"/>
      </patternFill>
    </fill>
    <fill>
      <patternFill patternType="solid">
        <fgColor rgb="FFFAD201"/>
        <bgColor indexed="64"/>
      </patternFill>
    </fill>
    <fill>
      <patternFill patternType="solid">
        <fgColor rgb="FFF44611"/>
        <bgColor indexed="64"/>
      </patternFill>
    </fill>
    <fill>
      <patternFill patternType="solid">
        <fgColor rgb="FFCC0605"/>
        <bgColor indexed="64"/>
      </patternFill>
    </fill>
    <fill>
      <patternFill patternType="solid">
        <fgColor rgb="FF924E7D"/>
        <bgColor indexed="64"/>
      </patternFill>
    </fill>
    <fill>
      <patternFill patternType="solid">
        <fgColor rgb="FF1E2460"/>
        <bgColor indexed="64"/>
      </patternFill>
    </fill>
    <fill>
      <patternFill patternType="solid">
        <fgColor rgb="FF2271B3"/>
        <bgColor indexed="64"/>
      </patternFill>
    </fill>
    <fill>
      <patternFill patternType="solid">
        <fgColor rgb="FF2D572C"/>
        <bgColor indexed="64"/>
      </patternFill>
    </fill>
    <fill>
      <patternFill patternType="solid">
        <fgColor rgb="FF57A639"/>
        <bgColor indexed="64"/>
      </patternFill>
    </fill>
    <fill>
      <patternFill patternType="solid">
        <fgColor rgb="FF84C3BE"/>
        <bgColor indexed="64"/>
      </patternFill>
    </fill>
    <fill>
      <patternFill patternType="solid">
        <fgColor rgb="FF8A9597"/>
        <bgColor indexed="64"/>
      </patternFill>
    </fill>
    <fill>
      <patternFill patternType="solid">
        <fgColor rgb="FF434B4D"/>
        <bgColor indexed="64"/>
      </patternFill>
    </fill>
    <fill>
      <patternFill patternType="solid">
        <fgColor rgb="FF0A0A0A"/>
        <bgColor indexed="64"/>
      </patternFill>
    </fill>
    <fill>
      <patternFill patternType="solid">
        <fgColor rgb="FFF6F6F6"/>
        <bgColor indexed="64"/>
      </patternFill>
    </fill>
    <fill>
      <patternFill patternType="solid">
        <fgColor theme="6" tint="-0.249977111117893"/>
        <bgColor indexed="64"/>
      </patternFill>
    </fill>
    <fill>
      <patternFill patternType="solid">
        <fgColor theme="6" tint="0.59999389629810485"/>
        <bgColor indexed="64"/>
      </patternFill>
    </fill>
    <fill>
      <gradientFill degree="270">
        <stop position="0">
          <color theme="0"/>
        </stop>
        <stop position="1">
          <color theme="9" tint="0.40000610370189521"/>
        </stop>
      </gradientFill>
    </fill>
    <fill>
      <patternFill patternType="solid">
        <fgColor theme="7" tint="0.79998168889431442"/>
        <bgColor indexed="64"/>
      </patternFill>
    </fill>
    <fill>
      <patternFill patternType="solid">
        <fgColor theme="7"/>
        <bgColor indexed="64"/>
      </patternFill>
    </fill>
    <fill>
      <patternFill patternType="solid">
        <fgColor theme="7" tint="0.39997558519241921"/>
        <bgColor indexed="64"/>
      </patternFill>
    </fill>
    <fill>
      <patternFill patternType="solid">
        <fgColor theme="9" tint="0.79998168889431442"/>
        <bgColor auto="1"/>
      </patternFill>
    </fill>
    <fill>
      <patternFill patternType="solid">
        <fgColor theme="9" tint="0.39997558519241921"/>
        <bgColor indexed="64"/>
      </patternFill>
    </fill>
    <fill>
      <patternFill patternType="solid">
        <fgColor rgb="FFFBA7EB"/>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right/>
      <top/>
      <bottom style="double">
        <color theme="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ck">
        <color indexed="64"/>
      </bottom>
      <diagonal/>
    </border>
    <border>
      <left/>
      <right/>
      <top style="double">
        <color theme="4"/>
      </top>
      <bottom style="thick">
        <color indexed="64"/>
      </bottom>
      <diagonal/>
    </border>
    <border>
      <left/>
      <right/>
      <top style="thin">
        <color theme="4"/>
      </top>
      <bottom style="thick">
        <color indexed="64"/>
      </bottom>
      <diagonal/>
    </border>
    <border>
      <left/>
      <right/>
      <top style="thick">
        <color indexed="64"/>
      </top>
      <bottom/>
      <diagonal/>
    </border>
    <border>
      <left style="medium">
        <color rgb="FFDFDFDF"/>
      </left>
      <right style="medium">
        <color rgb="FF000000"/>
      </right>
      <top style="medium">
        <color rgb="FFDFDFDF"/>
      </top>
      <bottom style="medium">
        <color rgb="FFDFDFDF"/>
      </bottom>
      <diagonal/>
    </border>
    <border>
      <left style="medium">
        <color rgb="FF000000"/>
      </left>
      <right style="medium">
        <color rgb="FF000000"/>
      </right>
      <top style="medium">
        <color rgb="FFDFDFDF"/>
      </top>
      <bottom style="medium">
        <color rgb="FFDFDFDF"/>
      </bottom>
      <diagonal/>
    </border>
    <border>
      <left style="medium">
        <color rgb="FF000000"/>
      </left>
      <right style="medium">
        <color rgb="FFDFDFDF"/>
      </right>
      <top style="medium">
        <color rgb="FFDFDFDF"/>
      </top>
      <bottom style="medium">
        <color rgb="FFDFDFDF"/>
      </bottom>
      <diagonal/>
    </border>
    <border>
      <left style="medium">
        <color rgb="FFDFDFDF"/>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DFDFDF"/>
      </right>
      <top style="medium">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top/>
      <bottom style="thin">
        <color theme="9" tint="-0.249977111117893"/>
      </bottom>
      <diagonal/>
    </border>
    <border>
      <left/>
      <right style="thin">
        <color theme="9" tint="-0.249977111117893"/>
      </right>
      <top/>
      <bottom style="thin">
        <color theme="9" tint="-0.249977111117893"/>
      </bottom>
      <diagonal/>
    </border>
    <border>
      <left style="thick">
        <color theme="9" tint="-0.249977111117893"/>
      </left>
      <right style="thick">
        <color theme="9" tint="-0.249977111117893"/>
      </right>
      <top style="thick">
        <color theme="9" tint="-0.249977111117893"/>
      </top>
      <bottom style="thick">
        <color theme="9" tint="-0.249977111117893"/>
      </bottom>
      <diagonal/>
    </border>
    <border>
      <left style="thick">
        <color theme="9" tint="-0.249977111117893"/>
      </left>
      <right/>
      <top style="thick">
        <color theme="9" tint="-0.249977111117893"/>
      </top>
      <bottom/>
      <diagonal/>
    </border>
    <border>
      <left/>
      <right/>
      <top style="thick">
        <color theme="9" tint="-0.249977111117893"/>
      </top>
      <bottom/>
      <diagonal/>
    </border>
    <border>
      <left/>
      <right style="thick">
        <color theme="9" tint="-0.249977111117893"/>
      </right>
      <top style="thick">
        <color theme="9" tint="-0.249977111117893"/>
      </top>
      <bottom/>
      <diagonal/>
    </border>
    <border>
      <left style="thick">
        <color theme="9" tint="-0.249977111117893"/>
      </left>
      <right/>
      <top/>
      <bottom/>
      <diagonal/>
    </border>
    <border>
      <left/>
      <right style="thick">
        <color theme="9" tint="-0.249977111117893"/>
      </right>
      <top/>
      <bottom/>
      <diagonal/>
    </border>
    <border>
      <left style="thick">
        <color theme="9" tint="-0.249977111117893"/>
      </left>
      <right/>
      <top/>
      <bottom style="thin">
        <color theme="9" tint="-0.249977111117893"/>
      </bottom>
      <diagonal/>
    </border>
    <border>
      <left/>
      <right style="thick">
        <color theme="9" tint="-0.249977111117893"/>
      </right>
      <top/>
      <bottom style="thin">
        <color theme="9" tint="-0.249977111117893"/>
      </bottom>
      <diagonal/>
    </border>
    <border>
      <left style="thick">
        <color theme="9" tint="-0.249977111117893"/>
      </left>
      <right/>
      <top/>
      <bottom style="thick">
        <color theme="9" tint="-0.249977111117893"/>
      </bottom>
      <diagonal/>
    </border>
    <border>
      <left/>
      <right/>
      <top/>
      <bottom style="thick">
        <color theme="9" tint="-0.249977111117893"/>
      </bottom>
      <diagonal/>
    </border>
    <border>
      <left/>
      <right style="thick">
        <color theme="9" tint="-0.249977111117893"/>
      </right>
      <top/>
      <bottom style="thick">
        <color theme="9" tint="-0.249977111117893"/>
      </bottom>
      <diagonal/>
    </border>
    <border>
      <left style="thick">
        <color theme="9" tint="-0.249977111117893"/>
      </left>
      <right/>
      <top style="thick">
        <color theme="9" tint="-0.249977111117893"/>
      </top>
      <bottom style="thick">
        <color theme="9" tint="-0.249977111117893"/>
      </bottom>
      <diagonal/>
    </border>
    <border>
      <left/>
      <right/>
      <top style="thick">
        <color theme="9" tint="-0.249977111117893"/>
      </top>
      <bottom style="thick">
        <color theme="9" tint="-0.249977111117893"/>
      </bottom>
      <diagonal/>
    </border>
    <border>
      <left/>
      <right style="thick">
        <color theme="9" tint="-0.249977111117893"/>
      </right>
      <top style="thick">
        <color theme="9" tint="-0.249977111117893"/>
      </top>
      <bottom style="thick">
        <color theme="9" tint="-0.249977111117893"/>
      </bottom>
      <diagonal/>
    </border>
    <border>
      <left/>
      <right/>
      <top style="thick">
        <color indexed="64"/>
      </top>
      <bottom style="thick">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thin">
        <color indexed="64"/>
      </left>
      <right/>
      <top/>
      <bottom/>
      <diagonal/>
    </border>
    <border>
      <left/>
      <right style="thin">
        <color auto="1"/>
      </right>
      <top/>
      <bottom/>
      <diagonal/>
    </border>
  </borders>
  <cellStyleXfs count="6">
    <xf numFmtId="0" fontId="0" fillId="0" borderId="0"/>
    <xf numFmtId="0" fontId="7" fillId="13" borderId="0" applyNumberFormat="0" applyBorder="0" applyAlignment="0" applyProtection="0"/>
    <xf numFmtId="0" fontId="2" fillId="0" borderId="2" applyNumberFormat="0" applyFill="0" applyAlignment="0" applyProtection="0"/>
    <xf numFmtId="0" fontId="3" fillId="14" borderId="0" applyNumberFormat="0" applyBorder="0" applyAlignment="0" applyProtection="0"/>
    <xf numFmtId="0" fontId="6" fillId="15" borderId="0" applyNumberFormat="0" applyBorder="0" applyAlignment="0" applyProtection="0"/>
    <xf numFmtId="0" fontId="15" fillId="0" borderId="0" applyNumberFormat="0" applyFill="0" applyBorder="0" applyAlignment="0" applyProtection="0"/>
  </cellStyleXfs>
  <cellXfs count="294">
    <xf numFmtId="0" fontId="0" fillId="0" borderId="0" xfId="0"/>
    <xf numFmtId="0" fontId="4" fillId="0" borderId="0" xfId="0" applyFont="1"/>
    <xf numFmtId="0" fontId="0" fillId="3" borderId="1" xfId="0" applyFill="1" applyBorder="1"/>
    <xf numFmtId="0" fontId="3" fillId="2" borderId="0" xfId="0" applyFont="1"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3" fillId="9" borderId="0" xfId="0" applyFont="1" applyFill="1"/>
    <xf numFmtId="0" fontId="0" fillId="10" borderId="0" xfId="0" applyFill="1"/>
    <xf numFmtId="0" fontId="0" fillId="11" borderId="0" xfId="0" applyFill="1"/>
    <xf numFmtId="164" fontId="0" fillId="0" borderId="0" xfId="0" applyNumberFormat="1" applyAlignment="1">
      <alignment horizontal="center" vertical="center" wrapText="1"/>
    </xf>
    <xf numFmtId="0" fontId="8" fillId="13" borderId="0" xfId="1" applyFont="1" applyAlignment="1">
      <alignment horizontal="right" vertical="top"/>
    </xf>
    <xf numFmtId="0" fontId="0" fillId="2" borderId="0" xfId="0" applyFill="1" applyAlignment="1">
      <alignment horizontal="center" vertical="center" wrapText="1"/>
    </xf>
    <xf numFmtId="0" fontId="0" fillId="2" borderId="0" xfId="0" applyFill="1" applyAlignment="1">
      <alignment vertical="center" wrapText="1"/>
    </xf>
    <xf numFmtId="164" fontId="0" fillId="2" borderId="0" xfId="0" applyNumberFormat="1" applyFill="1" applyAlignment="1">
      <alignment horizontal="center" vertical="center" wrapText="1"/>
    </xf>
    <xf numFmtId="0" fontId="2" fillId="2" borderId="0" xfId="0" applyFont="1" applyFill="1" applyAlignment="1">
      <alignment horizontal="center" vertical="center" wrapText="1"/>
    </xf>
    <xf numFmtId="0" fontId="8" fillId="13" borderId="0" xfId="1" applyFont="1" applyAlignment="1">
      <alignment wrapText="1"/>
    </xf>
    <xf numFmtId="0" fontId="5" fillId="0" borderId="0" xfId="0" applyFont="1" applyAlignment="1">
      <alignment wrapText="1"/>
    </xf>
    <xf numFmtId="0" fontId="2" fillId="0" borderId="3" xfId="2" applyBorder="1" applyAlignment="1" applyProtection="1">
      <alignment horizontal="center" vertical="center" wrapText="1"/>
      <protection locked="0"/>
    </xf>
    <xf numFmtId="1" fontId="2" fillId="0" borderId="3" xfId="2" applyNumberFormat="1" applyBorder="1" applyAlignment="1" applyProtection="1">
      <alignment horizontal="center" vertical="center" wrapText="1"/>
      <protection locked="0"/>
    </xf>
    <xf numFmtId="0" fontId="0" fillId="12" borderId="0" xfId="0" applyFill="1"/>
    <xf numFmtId="0" fontId="0" fillId="18" borderId="0" xfId="0" applyFill="1"/>
    <xf numFmtId="0" fontId="13" fillId="17" borderId="0" xfId="0" applyFont="1" applyFill="1"/>
    <xf numFmtId="1" fontId="2" fillId="16" borderId="9" xfId="2" applyNumberFormat="1" applyFill="1" applyBorder="1" applyAlignment="1">
      <alignment horizontal="center" vertical="center"/>
    </xf>
    <xf numFmtId="165" fontId="2" fillId="16" borderId="7" xfId="2" applyNumberFormat="1" applyFill="1" applyBorder="1" applyAlignment="1" applyProtection="1">
      <alignment horizontal="center" vertical="center" wrapText="1"/>
      <protection locked="0"/>
    </xf>
    <xf numFmtId="2" fontId="2" fillId="16" borderId="9" xfId="2" applyNumberFormat="1" applyFill="1" applyBorder="1" applyAlignment="1">
      <alignment horizontal="center" vertical="center"/>
    </xf>
    <xf numFmtId="0" fontId="0" fillId="16" borderId="7" xfId="0" applyFill="1" applyBorder="1" applyAlignment="1">
      <alignment horizontal="center" vertical="center" wrapText="1"/>
    </xf>
    <xf numFmtId="1" fontId="2" fillId="19" borderId="9" xfId="2" applyNumberFormat="1" applyFill="1" applyBorder="1" applyAlignment="1">
      <alignment horizontal="center" vertical="center"/>
    </xf>
    <xf numFmtId="165" fontId="2" fillId="19" borderId="7" xfId="2" applyNumberFormat="1" applyFill="1" applyBorder="1" applyAlignment="1" applyProtection="1">
      <alignment horizontal="center" vertical="center" wrapText="1"/>
      <protection locked="0"/>
    </xf>
    <xf numFmtId="2" fontId="2" fillId="19" borderId="9" xfId="2" applyNumberFormat="1" applyFill="1" applyBorder="1" applyAlignment="1">
      <alignment horizontal="center" vertical="center"/>
    </xf>
    <xf numFmtId="0" fontId="0" fillId="19" borderId="7" xfId="0" applyFill="1" applyBorder="1" applyAlignment="1">
      <alignment horizontal="center" vertical="center" wrapText="1"/>
    </xf>
    <xf numFmtId="0" fontId="2" fillId="19" borderId="3" xfId="2" applyFill="1" applyBorder="1" applyAlignment="1" applyProtection="1">
      <alignment horizontal="center" vertical="center" wrapText="1"/>
      <protection locked="0"/>
    </xf>
    <xf numFmtId="1" fontId="0" fillId="0" borderId="0" xfId="0" applyNumberFormat="1"/>
    <xf numFmtId="0" fontId="16" fillId="20" borderId="11" xfId="0" applyFont="1" applyFill="1" applyBorder="1" applyAlignment="1">
      <alignment horizontal="center" vertical="center" wrapText="1"/>
    </xf>
    <xf numFmtId="0" fontId="16" fillId="20" borderId="12" xfId="0" applyFont="1" applyFill="1" applyBorder="1" applyAlignment="1">
      <alignment horizontal="center" vertical="center" wrapText="1"/>
    </xf>
    <xf numFmtId="0" fontId="16" fillId="20" borderId="13" xfId="0" applyFont="1" applyFill="1" applyBorder="1" applyAlignment="1">
      <alignment horizontal="center" vertical="center" wrapText="1"/>
    </xf>
    <xf numFmtId="0" fontId="17" fillId="21" borderId="14" xfId="0" applyFont="1" applyFill="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22" borderId="14" xfId="0" applyFont="1" applyFill="1" applyBorder="1" applyAlignment="1">
      <alignment vertical="center" wrapText="1"/>
    </xf>
    <xf numFmtId="0" fontId="17" fillId="23" borderId="14" xfId="0" applyFont="1" applyFill="1" applyBorder="1" applyAlignment="1">
      <alignment vertical="center" wrapText="1"/>
    </xf>
    <xf numFmtId="0" fontId="17" fillId="24" borderId="14" xfId="0" applyFont="1" applyFill="1" applyBorder="1" applyAlignment="1">
      <alignment vertical="center" wrapText="1"/>
    </xf>
    <xf numFmtId="0" fontId="17" fillId="25" borderId="14" xfId="0" applyFont="1" applyFill="1" applyBorder="1" applyAlignment="1">
      <alignment vertical="center" wrapText="1"/>
    </xf>
    <xf numFmtId="0" fontId="17" fillId="26" borderId="14" xfId="0" applyFont="1" applyFill="1" applyBorder="1" applyAlignment="1">
      <alignment vertical="center" wrapText="1"/>
    </xf>
    <xf numFmtId="0" fontId="17" fillId="27" borderId="14" xfId="0" applyFont="1" applyFill="1" applyBorder="1" applyAlignment="1">
      <alignment vertical="center" wrapText="1"/>
    </xf>
    <xf numFmtId="0" fontId="17" fillId="28" borderId="14" xfId="0" applyFont="1" applyFill="1" applyBorder="1" applyAlignment="1">
      <alignment vertical="center" wrapText="1"/>
    </xf>
    <xf numFmtId="0" fontId="17" fillId="29" borderId="14" xfId="0" applyFont="1" applyFill="1" applyBorder="1" applyAlignment="1">
      <alignment vertical="center" wrapText="1"/>
    </xf>
    <xf numFmtId="0" fontId="17" fillId="30" borderId="14" xfId="0" applyFont="1" applyFill="1" applyBorder="1" applyAlignment="1">
      <alignment vertical="center" wrapText="1"/>
    </xf>
    <xf numFmtId="0" fontId="17" fillId="31" borderId="14" xfId="0" applyFont="1" applyFill="1" applyBorder="1" applyAlignment="1">
      <alignment vertical="center" wrapText="1"/>
    </xf>
    <xf numFmtId="0" fontId="17" fillId="32" borderId="14" xfId="0" applyFont="1" applyFill="1" applyBorder="1" applyAlignment="1">
      <alignment vertical="center" wrapText="1"/>
    </xf>
    <xf numFmtId="0" fontId="17" fillId="33" borderId="14" xfId="0" applyFont="1" applyFill="1" applyBorder="1" applyAlignment="1">
      <alignment vertical="center" wrapText="1"/>
    </xf>
    <xf numFmtId="0" fontId="10" fillId="34" borderId="0" xfId="3" applyFont="1" applyFill="1" applyBorder="1" applyAlignment="1">
      <alignment horizontal="center" vertical="center"/>
    </xf>
    <xf numFmtId="0" fontId="10" fillId="34" borderId="0" xfId="3" applyFont="1" applyFill="1" applyBorder="1" applyAlignment="1">
      <alignment horizontal="center" vertical="top" wrapText="1"/>
    </xf>
    <xf numFmtId="0" fontId="9" fillId="35" borderId="0" xfId="4" applyFont="1" applyFill="1" applyBorder="1" applyAlignment="1">
      <alignment horizontal="center" vertical="center" wrapText="1"/>
    </xf>
    <xf numFmtId="0" fontId="9" fillId="35" borderId="7" xfId="4" applyFont="1" applyFill="1" applyBorder="1" applyAlignment="1">
      <alignment horizontal="center" vertical="center" wrapText="1"/>
    </xf>
    <xf numFmtId="0" fontId="2" fillId="0" borderId="0" xfId="0" applyFont="1"/>
    <xf numFmtId="0" fontId="18" fillId="0" borderId="0" xfId="3" applyFont="1" applyFill="1" applyBorder="1" applyAlignment="1">
      <alignment horizontal="center" vertical="top" wrapText="1"/>
    </xf>
    <xf numFmtId="0" fontId="27" fillId="0" borderId="0" xfId="0" applyFont="1"/>
    <xf numFmtId="0" fontId="8" fillId="0" borderId="0" xfId="1" applyFont="1" applyFill="1" applyAlignment="1">
      <alignment horizontal="right" vertical="top"/>
    </xf>
    <xf numFmtId="0" fontId="0" fillId="37" borderId="0" xfId="0" applyFill="1"/>
    <xf numFmtId="0" fontId="0" fillId="38" borderId="0" xfId="0" applyFill="1"/>
    <xf numFmtId="0" fontId="15" fillId="39" borderId="0" xfId="5" applyFill="1"/>
    <xf numFmtId="0" fontId="0" fillId="39" borderId="0" xfId="0" applyFill="1"/>
    <xf numFmtId="0" fontId="2" fillId="0" borderId="0" xfId="0" applyFont="1" applyAlignment="1">
      <alignment horizontal="left"/>
    </xf>
    <xf numFmtId="0" fontId="2" fillId="2" borderId="0" xfId="0" applyFont="1" applyFill="1" applyAlignment="1">
      <alignment vertical="center" wrapText="1"/>
    </xf>
    <xf numFmtId="165" fontId="2" fillId="16" borderId="3" xfId="2" applyNumberFormat="1" applyFill="1" applyBorder="1" applyAlignment="1" applyProtection="1">
      <alignment horizontal="center" vertical="center" wrapText="1"/>
    </xf>
    <xf numFmtId="2" fontId="2" fillId="16" borderId="3" xfId="2" applyNumberFormat="1" applyFill="1" applyBorder="1" applyAlignment="1" applyProtection="1">
      <alignment horizontal="center" vertical="center" wrapText="1"/>
    </xf>
    <xf numFmtId="0" fontId="2" fillId="16" borderId="3" xfId="2" applyFill="1" applyBorder="1" applyAlignment="1" applyProtection="1">
      <alignment horizontal="center" vertical="center" wrapText="1"/>
      <protection locked="0"/>
    </xf>
    <xf numFmtId="165" fontId="2" fillId="19" borderId="3" xfId="2" applyNumberFormat="1" applyFill="1" applyBorder="1" applyAlignment="1" applyProtection="1">
      <alignment horizontal="center" vertical="center" wrapText="1"/>
    </xf>
    <xf numFmtId="2" fontId="2" fillId="19" borderId="3" xfId="2" applyNumberFormat="1" applyFill="1" applyBorder="1" applyAlignment="1" applyProtection="1">
      <alignment horizontal="center" vertical="center" wrapText="1"/>
    </xf>
    <xf numFmtId="0" fontId="0" fillId="32" borderId="0" xfId="0" applyFill="1"/>
    <xf numFmtId="0" fontId="33" fillId="0" borderId="0" xfId="0" applyFont="1"/>
    <xf numFmtId="0" fontId="0" fillId="16" borderId="0" xfId="0" applyFill="1"/>
    <xf numFmtId="0" fontId="1" fillId="0" borderId="21" xfId="0" applyFont="1" applyBorder="1" applyAlignment="1" applyProtection="1">
      <alignment horizontal="center"/>
      <protection locked="0"/>
    </xf>
    <xf numFmtId="0" fontId="4" fillId="16" borderId="1" xfId="4" applyFont="1" applyFill="1" applyBorder="1" applyAlignment="1">
      <alignment vertical="center" wrapText="1"/>
    </xf>
    <xf numFmtId="0" fontId="34" fillId="16" borderId="0" xfId="0" applyFont="1" applyFill="1" applyProtection="1">
      <protection hidden="1"/>
    </xf>
    <xf numFmtId="0" fontId="4" fillId="0" borderId="0" xfId="0" applyFont="1" applyAlignment="1">
      <alignment wrapText="1"/>
    </xf>
    <xf numFmtId="0" fontId="39" fillId="0" borderId="0" xfId="0" applyFont="1" applyAlignment="1">
      <alignment vertical="center" wrapText="1"/>
    </xf>
    <xf numFmtId="0" fontId="39" fillId="0" borderId="0" xfId="0" applyFont="1" applyAlignment="1">
      <alignment horizontal="left" vertical="center" wrapText="1" indent="2"/>
    </xf>
    <xf numFmtId="0" fontId="41" fillId="41" borderId="0" xfId="0" applyFont="1" applyFill="1" applyAlignment="1">
      <alignment horizontal="left" vertical="center" wrapText="1" indent="1"/>
    </xf>
    <xf numFmtId="0" fontId="18" fillId="0" borderId="0" xfId="0" applyFont="1" applyAlignment="1">
      <alignment horizontal="left" vertical="center" wrapText="1" indent="2"/>
    </xf>
    <xf numFmtId="0" fontId="39" fillId="0" borderId="0" xfId="0" applyFont="1" applyAlignment="1">
      <alignment horizontal="left" wrapText="1" indent="2"/>
    </xf>
    <xf numFmtId="0" fontId="0" fillId="0" borderId="0" xfId="0" applyAlignment="1" applyProtection="1">
      <alignment horizontal="center"/>
      <protection hidden="1"/>
    </xf>
    <xf numFmtId="0" fontId="0" fillId="0" borderId="0" xfId="0" applyProtection="1">
      <protection hidden="1"/>
    </xf>
    <xf numFmtId="0" fontId="22" fillId="0" borderId="34" xfId="0" applyFont="1" applyBorder="1" applyAlignment="1" applyProtection="1">
      <alignment horizontal="left" vertical="center"/>
      <protection hidden="1"/>
    </xf>
    <xf numFmtId="0" fontId="22" fillId="0" borderId="0" xfId="0" applyFont="1" applyAlignment="1" applyProtection="1">
      <alignment horizontal="left" vertical="center"/>
      <protection hidden="1"/>
    </xf>
    <xf numFmtId="0" fontId="4" fillId="0" borderId="19"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35" xfId="0" applyFont="1" applyBorder="1" applyAlignment="1" applyProtection="1">
      <alignment horizontal="left" vertical="center"/>
      <protection hidden="1"/>
    </xf>
    <xf numFmtId="0" fontId="0" fillId="16" borderId="34" xfId="0" applyFill="1" applyBorder="1" applyProtection="1">
      <protection hidden="1"/>
    </xf>
    <xf numFmtId="0" fontId="0" fillId="16" borderId="0" xfId="0" applyFill="1" applyProtection="1">
      <protection hidden="1"/>
    </xf>
    <xf numFmtId="0" fontId="25" fillId="16" borderId="0" xfId="0" applyFont="1" applyFill="1" applyProtection="1">
      <protection hidden="1"/>
    </xf>
    <xf numFmtId="0" fontId="23" fillId="16" borderId="0" xfId="0" applyFont="1" applyFill="1" applyProtection="1">
      <protection hidden="1"/>
    </xf>
    <xf numFmtId="0" fontId="0" fillId="16" borderId="35" xfId="0" applyFill="1" applyBorder="1" applyProtection="1">
      <protection hidden="1"/>
    </xf>
    <xf numFmtId="0" fontId="19" fillId="16" borderId="0" xfId="0" applyFont="1" applyFill="1" applyAlignment="1" applyProtection="1">
      <alignment horizontal="left" indent="2"/>
      <protection hidden="1"/>
    </xf>
    <xf numFmtId="0" fontId="0" fillId="0" borderId="1" xfId="0" applyBorder="1" applyProtection="1">
      <protection hidden="1"/>
    </xf>
    <xf numFmtId="0" fontId="0" fillId="16" borderId="0" xfId="0" applyFill="1" applyAlignment="1" applyProtection="1">
      <alignment horizontal="left" indent="2"/>
      <protection hidden="1"/>
    </xf>
    <xf numFmtId="0" fontId="0" fillId="16" borderId="0" xfId="0" applyFill="1" applyAlignment="1" applyProtection="1">
      <alignment horizontal="left"/>
      <protection hidden="1"/>
    </xf>
    <xf numFmtId="0" fontId="19" fillId="16" borderId="0" xfId="0" applyFont="1" applyFill="1" applyProtection="1">
      <protection hidden="1"/>
    </xf>
    <xf numFmtId="0" fontId="25" fillId="16" borderId="0" xfId="0" applyFont="1" applyFill="1" applyAlignment="1" applyProtection="1">
      <alignment horizontal="left"/>
      <protection hidden="1"/>
    </xf>
    <xf numFmtId="0" fontId="23" fillId="16" borderId="0" xfId="0" applyFont="1" applyFill="1" applyAlignment="1" applyProtection="1">
      <alignment horizontal="left" indent="1"/>
      <protection hidden="1"/>
    </xf>
    <xf numFmtId="0" fontId="19" fillId="16" borderId="0" xfId="0" applyFont="1" applyFill="1" applyAlignment="1" applyProtection="1">
      <alignment horizontal="left" indent="1"/>
      <protection hidden="1"/>
    </xf>
    <xf numFmtId="0" fontId="24" fillId="16" borderId="0" xfId="0" applyFont="1" applyFill="1" applyAlignment="1" applyProtection="1">
      <alignment vertical="center" wrapText="1"/>
      <protection hidden="1"/>
    </xf>
    <xf numFmtId="0" fontId="19" fillId="16" borderId="0" xfId="0" applyFont="1" applyFill="1" applyAlignment="1" applyProtection="1">
      <alignment horizontal="left" indent="3"/>
      <protection hidden="1"/>
    </xf>
    <xf numFmtId="0" fontId="0" fillId="16" borderId="36" xfId="0" applyFill="1" applyBorder="1" applyProtection="1">
      <protection hidden="1"/>
    </xf>
    <xf numFmtId="0" fontId="0" fillId="16" borderId="20" xfId="0" applyFill="1" applyBorder="1" applyProtection="1">
      <protection hidden="1"/>
    </xf>
    <xf numFmtId="0" fontId="0" fillId="16" borderId="20" xfId="0" applyFill="1" applyBorder="1" applyAlignment="1" applyProtection="1">
      <alignment horizontal="left" indent="1"/>
      <protection hidden="1"/>
    </xf>
    <xf numFmtId="0" fontId="0" fillId="16" borderId="37" xfId="0" applyFill="1" applyBorder="1" applyProtection="1">
      <protection hidden="1"/>
    </xf>
    <xf numFmtId="0" fontId="0" fillId="16" borderId="0" xfId="0" applyFill="1" applyAlignment="1" applyProtection="1">
      <alignment horizontal="left" indent="1"/>
      <protection hidden="1"/>
    </xf>
    <xf numFmtId="0" fontId="2" fillId="16" borderId="0" xfId="0" applyFont="1" applyFill="1" applyProtection="1">
      <protection hidden="1"/>
    </xf>
    <xf numFmtId="0" fontId="42" fillId="40" borderId="0" xfId="0" applyFont="1" applyFill="1" applyAlignment="1" applyProtection="1">
      <alignment horizontal="left" vertical="center"/>
      <protection hidden="1"/>
    </xf>
    <xf numFmtId="0" fontId="36" fillId="40" borderId="0" xfId="0" applyFont="1" applyFill="1" applyAlignment="1" applyProtection="1">
      <alignment horizontal="left"/>
      <protection hidden="1"/>
    </xf>
    <xf numFmtId="0" fontId="26" fillId="16" borderId="0" xfId="0" applyFont="1" applyFill="1" applyProtection="1">
      <protection hidden="1"/>
    </xf>
    <xf numFmtId="0" fontId="21" fillId="40" borderId="0" xfId="0" applyFont="1" applyFill="1" applyAlignment="1" applyProtection="1">
      <alignment horizontal="left" vertical="center"/>
      <protection hidden="1"/>
    </xf>
    <xf numFmtId="0" fontId="20" fillId="40" borderId="0" xfId="0" applyFont="1" applyFill="1" applyAlignment="1" applyProtection="1">
      <alignment horizontal="left" vertical="center"/>
      <protection hidden="1"/>
    </xf>
    <xf numFmtId="0" fontId="31" fillId="40" borderId="0" xfId="0" applyFont="1" applyFill="1" applyAlignment="1" applyProtection="1">
      <alignment horizontal="left" vertical="center"/>
      <protection hidden="1"/>
    </xf>
    <xf numFmtId="0" fontId="25" fillId="40" borderId="0" xfId="0" applyFont="1" applyFill="1" applyAlignment="1" applyProtection="1">
      <alignment horizontal="left" vertical="center"/>
      <protection hidden="1"/>
    </xf>
    <xf numFmtId="0" fontId="25" fillId="40" borderId="0" xfId="0" applyFont="1" applyFill="1" applyAlignment="1" applyProtection="1">
      <alignment horizontal="left" vertical="center" wrapText="1"/>
      <protection hidden="1"/>
    </xf>
    <xf numFmtId="0" fontId="22" fillId="40" borderId="0" xfId="0" applyFont="1" applyFill="1" applyAlignment="1" applyProtection="1">
      <alignment horizontal="left" vertical="center"/>
      <protection hidden="1"/>
    </xf>
    <xf numFmtId="0" fontId="35" fillId="0" borderId="0" xfId="0" applyFont="1" applyProtection="1">
      <protection hidden="1"/>
    </xf>
    <xf numFmtId="0" fontId="0" fillId="0" borderId="41" xfId="0" applyBorder="1" applyProtection="1">
      <protection hidden="1"/>
    </xf>
    <xf numFmtId="0" fontId="0" fillId="0" borderId="42" xfId="0" applyBorder="1" applyProtection="1">
      <protection hidden="1"/>
    </xf>
    <xf numFmtId="0" fontId="0" fillId="0" borderId="43" xfId="0" applyBorder="1" applyProtection="1">
      <protection hidden="1"/>
    </xf>
    <xf numFmtId="0" fontId="0" fillId="0" borderId="30" xfId="0" pivotButton="1" applyBorder="1" applyProtection="1">
      <protection hidden="1"/>
    </xf>
    <xf numFmtId="0" fontId="0" fillId="0" borderId="30" xfId="0" pivotButton="1" applyBorder="1" applyAlignment="1" applyProtection="1">
      <alignment wrapText="1"/>
      <protection hidden="1"/>
    </xf>
    <xf numFmtId="0" fontId="0" fillId="0" borderId="41" xfId="0" applyBorder="1" applyAlignment="1" applyProtection="1">
      <alignment horizontal="center"/>
      <protection hidden="1"/>
    </xf>
    <xf numFmtId="165" fontId="0" fillId="0" borderId="42" xfId="0" applyNumberFormat="1" applyBorder="1" applyProtection="1">
      <protection hidden="1"/>
    </xf>
    <xf numFmtId="168" fontId="0" fillId="0" borderId="43" xfId="0" applyNumberFormat="1" applyBorder="1" applyProtection="1">
      <protection hidden="1"/>
    </xf>
    <xf numFmtId="0" fontId="0" fillId="16" borderId="38" xfId="0" applyFill="1" applyBorder="1" applyProtection="1">
      <protection hidden="1"/>
    </xf>
    <xf numFmtId="0" fontId="0" fillId="16" borderId="39" xfId="0" applyFill="1" applyBorder="1" applyProtection="1">
      <protection hidden="1"/>
    </xf>
    <xf numFmtId="0" fontId="0" fillId="16" borderId="40" xfId="0" applyFill="1" applyBorder="1" applyProtection="1">
      <protection hidden="1"/>
    </xf>
    <xf numFmtId="165" fontId="2" fillId="16" borderId="7" xfId="2" applyNumberFormat="1" applyFill="1" applyBorder="1" applyAlignment="1" applyProtection="1">
      <alignment horizontal="center" vertical="center" wrapText="1"/>
    </xf>
    <xf numFmtId="0" fontId="0" fillId="16" borderId="19" xfId="0" applyFill="1" applyBorder="1" applyProtection="1">
      <protection hidden="1"/>
    </xf>
    <xf numFmtId="0" fontId="41" fillId="42" borderId="0" xfId="0" applyFont="1" applyFill="1" applyAlignment="1">
      <alignment horizontal="left" vertical="center" wrapText="1" indent="1"/>
    </xf>
    <xf numFmtId="0" fontId="45" fillId="0" borderId="0" xfId="0" applyFont="1" applyAlignment="1">
      <alignment horizontal="left" vertical="center" wrapText="1" indent="1"/>
    </xf>
    <xf numFmtId="0" fontId="15" fillId="16" borderId="0" xfId="5" applyFill="1" applyBorder="1" applyAlignment="1" applyProtection="1">
      <alignment horizontal="left"/>
      <protection hidden="1"/>
    </xf>
    <xf numFmtId="0" fontId="38" fillId="40" borderId="0" xfId="5" applyFont="1" applyFill="1" applyBorder="1" applyAlignment="1" applyProtection="1">
      <alignment vertical="center"/>
      <protection hidden="1"/>
    </xf>
    <xf numFmtId="0" fontId="43" fillId="40" borderId="0" xfId="5" applyFont="1" applyFill="1" applyBorder="1" applyAlignment="1" applyProtection="1">
      <alignment vertical="center"/>
      <protection hidden="1"/>
    </xf>
    <xf numFmtId="0" fontId="6" fillId="19" borderId="3" xfId="2" applyFont="1" applyFill="1" applyBorder="1" applyAlignment="1" applyProtection="1">
      <alignment horizontal="center" vertical="center" wrapText="1"/>
      <protection locked="0"/>
    </xf>
    <xf numFmtId="0" fontId="49" fillId="0" borderId="0" xfId="0" applyFont="1"/>
    <xf numFmtId="0" fontId="49" fillId="0" borderId="0" xfId="0" applyFont="1" applyAlignment="1">
      <alignment vertical="center" wrapText="1"/>
    </xf>
    <xf numFmtId="165" fontId="50" fillId="35" borderId="0" xfId="4" applyNumberFormat="1" applyFont="1" applyFill="1" applyBorder="1" applyAlignment="1">
      <alignment horizontal="center" vertical="center" wrapText="1"/>
    </xf>
    <xf numFmtId="0" fontId="51" fillId="13" borderId="45" xfId="1" applyFont="1" applyBorder="1" applyAlignment="1">
      <alignment horizontal="left" vertical="top"/>
    </xf>
    <xf numFmtId="0" fontId="52" fillId="19" borderId="45" xfId="1" applyFont="1" applyFill="1" applyBorder="1" applyAlignment="1">
      <alignment horizontal="left" vertical="top"/>
    </xf>
    <xf numFmtId="0" fontId="8" fillId="19" borderId="46" xfId="1" applyFont="1" applyFill="1" applyBorder="1" applyAlignment="1">
      <alignment horizontal="left" vertical="top"/>
    </xf>
    <xf numFmtId="0" fontId="53" fillId="13" borderId="47" xfId="1" applyFont="1" applyBorder="1" applyAlignment="1">
      <alignment horizontal="center" vertical="top"/>
    </xf>
    <xf numFmtId="0" fontId="52" fillId="19" borderId="47" xfId="1" applyFont="1" applyFill="1" applyBorder="1" applyAlignment="1">
      <alignment horizontal="left" vertical="top"/>
    </xf>
    <xf numFmtId="0" fontId="53" fillId="19" borderId="48" xfId="1" applyFont="1" applyFill="1" applyBorder="1" applyAlignment="1">
      <alignment horizontal="center" vertical="top"/>
    </xf>
    <xf numFmtId="0" fontId="49" fillId="43" borderId="0" xfId="0" applyFont="1" applyFill="1" applyAlignment="1">
      <alignment vertical="center" wrapText="1"/>
    </xf>
    <xf numFmtId="0" fontId="49" fillId="43" borderId="0" xfId="0" applyFont="1" applyFill="1" applyAlignment="1">
      <alignment horizontal="left" vertical="center" wrapText="1"/>
    </xf>
    <xf numFmtId="0" fontId="56" fillId="43" borderId="0" xfId="0" applyFont="1" applyFill="1" applyAlignment="1">
      <alignment horizontal="left" vertical="center" wrapText="1"/>
    </xf>
    <xf numFmtId="0" fontId="54" fillId="43" borderId="0" xfId="0" applyFont="1" applyFill="1" applyAlignment="1">
      <alignment horizontal="left" vertical="center" wrapText="1"/>
    </xf>
    <xf numFmtId="0" fontId="49" fillId="43" borderId="0" xfId="0" applyFont="1" applyFill="1" applyAlignment="1">
      <alignment horizontal="left" vertical="center" wrapText="1" indent="2"/>
    </xf>
    <xf numFmtId="0" fontId="49" fillId="0" borderId="0" xfId="0" applyFont="1" applyAlignment="1">
      <alignment horizontal="left" wrapText="1" indent="2"/>
    </xf>
    <xf numFmtId="0" fontId="19" fillId="16" borderId="0" xfId="0" applyFont="1" applyFill="1" applyAlignment="1" applyProtection="1">
      <alignment horizontal="left" indent="4"/>
      <protection hidden="1"/>
    </xf>
    <xf numFmtId="0" fontId="25" fillId="16" borderId="0" xfId="0" applyFont="1" applyFill="1" applyAlignment="1" applyProtection="1">
      <alignment horizontal="left" indent="2"/>
      <protection hidden="1"/>
    </xf>
    <xf numFmtId="0" fontId="4" fillId="0" borderId="0" xfId="0" applyFont="1" applyAlignment="1">
      <alignment horizontal="left" wrapText="1" indent="2"/>
    </xf>
    <xf numFmtId="0" fontId="4" fillId="0" borderId="0" xfId="0" applyFont="1" applyAlignment="1">
      <alignment horizontal="left" indent="1"/>
    </xf>
    <xf numFmtId="0" fontId="59" fillId="0" borderId="0" xfId="0" applyFont="1"/>
    <xf numFmtId="0" fontId="22" fillId="16" borderId="0" xfId="0" applyFont="1" applyFill="1" applyAlignment="1" applyProtection="1">
      <alignment horizontal="left" vertical="center"/>
      <protection hidden="1"/>
    </xf>
    <xf numFmtId="0" fontId="0" fillId="16" borderId="0" xfId="0" applyFill="1" applyAlignment="1" applyProtection="1">
      <alignment horizontal="center"/>
      <protection hidden="1"/>
    </xf>
    <xf numFmtId="0" fontId="4" fillId="16" borderId="19" xfId="0" applyFont="1" applyFill="1" applyBorder="1" applyAlignment="1" applyProtection="1">
      <alignment horizontal="center" vertical="center" wrapText="1"/>
      <protection hidden="1"/>
    </xf>
    <xf numFmtId="0" fontId="22" fillId="16" borderId="0" xfId="0" applyFont="1" applyFill="1" applyAlignment="1" applyProtection="1">
      <alignment horizontal="center" vertical="center" wrapText="1"/>
      <protection hidden="1"/>
    </xf>
    <xf numFmtId="0" fontId="22" fillId="16" borderId="35" xfId="0" applyFont="1" applyFill="1" applyBorder="1" applyAlignment="1" applyProtection="1">
      <alignment horizontal="left" vertical="center"/>
      <protection hidden="1"/>
    </xf>
    <xf numFmtId="0" fontId="22" fillId="16" borderId="34" xfId="0" applyFont="1" applyFill="1" applyBorder="1" applyAlignment="1" applyProtection="1">
      <alignment horizontal="left" vertical="center"/>
      <protection hidden="1"/>
    </xf>
    <xf numFmtId="0" fontId="61" fillId="35" borderId="0" xfId="4" applyFont="1" applyFill="1" applyBorder="1" applyAlignment="1">
      <alignment horizontal="center" vertical="center" wrapText="1"/>
    </xf>
    <xf numFmtId="0" fontId="61" fillId="35" borderId="7" xfId="4" applyFont="1" applyFill="1" applyBorder="1" applyAlignment="1">
      <alignment horizontal="center" vertical="center" wrapText="1"/>
    </xf>
    <xf numFmtId="165" fontId="61" fillId="35" borderId="0" xfId="4" applyNumberFormat="1" applyFont="1" applyFill="1" applyBorder="1" applyAlignment="1">
      <alignment horizontal="center" vertical="center" wrapText="1"/>
    </xf>
    <xf numFmtId="0" fontId="0" fillId="0" borderId="38" xfId="0" applyBorder="1" applyProtection="1">
      <protection hidden="1"/>
    </xf>
    <xf numFmtId="0" fontId="0" fillId="0" borderId="39" xfId="0" applyBorder="1" applyProtection="1">
      <protection hidden="1"/>
    </xf>
    <xf numFmtId="0" fontId="52" fillId="16" borderId="1" xfId="1" applyFont="1" applyFill="1" applyBorder="1" applyAlignment="1">
      <alignment horizontal="left" vertical="top"/>
    </xf>
    <xf numFmtId="49" fontId="0" fillId="16" borderId="1" xfId="0" quotePrefix="1" applyNumberFormat="1" applyFill="1" applyBorder="1" applyAlignment="1">
      <alignment horizontal="left" vertical="top"/>
    </xf>
    <xf numFmtId="164" fontId="15" fillId="0" borderId="0" xfId="5" applyNumberFormat="1" applyBorder="1" applyAlignment="1">
      <alignment horizontal="center" vertical="center" wrapText="1"/>
    </xf>
    <xf numFmtId="0" fontId="15" fillId="0" borderId="0" xfId="5"/>
    <xf numFmtId="0" fontId="19" fillId="0" borderId="0" xfId="0" applyFont="1"/>
    <xf numFmtId="0" fontId="62" fillId="19" borderId="5" xfId="4" applyFont="1" applyFill="1" applyBorder="1" applyAlignment="1">
      <alignment vertical="center" wrapText="1"/>
    </xf>
    <xf numFmtId="0" fontId="19" fillId="19" borderId="1" xfId="4" applyFont="1" applyFill="1" applyBorder="1" applyAlignment="1">
      <alignment vertical="center" wrapText="1"/>
    </xf>
    <xf numFmtId="0" fontId="19" fillId="15" borderId="1" xfId="4" applyFont="1" applyBorder="1" applyAlignment="1">
      <alignment vertical="center" wrapText="1"/>
    </xf>
    <xf numFmtId="0" fontId="64" fillId="0" borderId="0" xfId="0" applyFont="1"/>
    <xf numFmtId="0" fontId="65" fillId="13" borderId="45" xfId="1" applyFont="1" applyBorder="1" applyAlignment="1">
      <alignment horizontal="left" vertical="top"/>
    </xf>
    <xf numFmtId="0" fontId="65" fillId="13" borderId="47" xfId="1" applyFont="1" applyBorder="1" applyAlignment="1">
      <alignment horizontal="center" vertical="top"/>
    </xf>
    <xf numFmtId="0" fontId="65" fillId="19" borderId="0" xfId="1" applyFont="1" applyFill="1" applyBorder="1" applyAlignment="1">
      <alignment horizontal="left" vertical="top"/>
    </xf>
    <xf numFmtId="0" fontId="65" fillId="19" borderId="0" xfId="1" applyFont="1" applyFill="1" applyBorder="1" applyAlignment="1">
      <alignment horizontal="center" vertical="top"/>
    </xf>
    <xf numFmtId="0" fontId="66" fillId="0" borderId="0" xfId="0" applyFont="1"/>
    <xf numFmtId="0" fontId="19" fillId="15" borderId="50" xfId="4" applyFont="1" applyBorder="1" applyAlignment="1">
      <alignment vertical="center" wrapText="1"/>
    </xf>
    <xf numFmtId="0" fontId="4" fillId="19" borderId="1" xfId="4" applyFont="1" applyFill="1" applyBorder="1" applyAlignment="1">
      <alignment vertical="center" wrapText="1"/>
    </xf>
    <xf numFmtId="0" fontId="66" fillId="19" borderId="1" xfId="4" applyFont="1" applyFill="1" applyBorder="1" applyAlignment="1">
      <alignment vertical="center" wrapText="1"/>
    </xf>
    <xf numFmtId="0" fontId="19" fillId="15" borderId="51" xfId="4" applyFont="1" applyBorder="1" applyAlignment="1">
      <alignment vertical="center" wrapText="1"/>
    </xf>
    <xf numFmtId="0" fontId="19" fillId="16" borderId="1" xfId="4" applyFont="1" applyFill="1" applyBorder="1" applyAlignment="1">
      <alignment vertical="center" wrapText="1"/>
    </xf>
    <xf numFmtId="0" fontId="67" fillId="0" borderId="0" xfId="0" applyFont="1"/>
    <xf numFmtId="0" fontId="66" fillId="16" borderId="0" xfId="4" applyFont="1" applyFill="1" applyBorder="1" applyAlignment="1">
      <alignment vertical="center" wrapText="1"/>
    </xf>
    <xf numFmtId="0" fontId="66" fillId="16" borderId="1" xfId="4" applyFont="1" applyFill="1" applyBorder="1" applyAlignment="1">
      <alignment vertical="center" wrapText="1"/>
    </xf>
    <xf numFmtId="0" fontId="22" fillId="36" borderId="31" xfId="0" applyFont="1" applyFill="1" applyBorder="1" applyAlignment="1" applyProtection="1">
      <alignment horizontal="left" vertical="center"/>
      <protection hidden="1"/>
    </xf>
    <xf numFmtId="0" fontId="22" fillId="36" borderId="34" xfId="0" applyFont="1" applyFill="1" applyBorder="1" applyAlignment="1" applyProtection="1">
      <alignment horizontal="left" vertical="center"/>
      <protection hidden="1"/>
    </xf>
    <xf numFmtId="0" fontId="0" fillId="36" borderId="32" xfId="0" applyFill="1" applyBorder="1" applyAlignment="1" applyProtection="1">
      <alignment horizontal="center"/>
      <protection hidden="1"/>
    </xf>
    <xf numFmtId="0" fontId="0" fillId="36" borderId="0" xfId="0" applyFill="1" applyAlignment="1" applyProtection="1">
      <alignment horizontal="center"/>
      <protection hidden="1"/>
    </xf>
    <xf numFmtId="0" fontId="22" fillId="36" borderId="32" xfId="0" applyFont="1" applyFill="1" applyBorder="1" applyAlignment="1" applyProtection="1">
      <alignment horizontal="left" vertical="center"/>
      <protection hidden="1"/>
    </xf>
    <xf numFmtId="0" fontId="22" fillId="36" borderId="0" xfId="0" applyFont="1" applyFill="1" applyAlignment="1" applyProtection="1">
      <alignment horizontal="left" vertical="center"/>
      <protection hidden="1"/>
    </xf>
    <xf numFmtId="0" fontId="20" fillId="0" borderId="17" xfId="0" applyFont="1" applyBorder="1" applyAlignment="1" applyProtection="1">
      <alignment horizontal="center"/>
      <protection locked="0"/>
    </xf>
    <xf numFmtId="0" fontId="20" fillId="0" borderId="6" xfId="0" applyFont="1" applyBorder="1" applyAlignment="1" applyProtection="1">
      <alignment horizontal="center"/>
      <protection locked="0"/>
    </xf>
    <xf numFmtId="0" fontId="20" fillId="0" borderId="18" xfId="0" applyFont="1" applyBorder="1" applyAlignment="1" applyProtection="1">
      <alignment horizontal="center"/>
      <protection locked="0"/>
    </xf>
    <xf numFmtId="0" fontId="22" fillId="36" borderId="33" xfId="0" applyFont="1" applyFill="1" applyBorder="1" applyAlignment="1" applyProtection="1">
      <alignment horizontal="left" vertical="center"/>
      <protection hidden="1"/>
    </xf>
    <xf numFmtId="0" fontId="22" fillId="36" borderId="35" xfId="0" applyFont="1" applyFill="1" applyBorder="1" applyAlignment="1" applyProtection="1">
      <alignment horizontal="left" vertical="center"/>
      <protection hidden="1"/>
    </xf>
    <xf numFmtId="167" fontId="0" fillId="0" borderId="4" xfId="0" applyNumberFormat="1" applyBorder="1" applyAlignment="1" applyProtection="1">
      <alignment horizontal="center"/>
      <protection locked="0"/>
    </xf>
    <xf numFmtId="167" fontId="0" fillId="0" borderId="5" xfId="0" applyNumberFormat="1" applyBorder="1" applyAlignment="1" applyProtection="1">
      <alignment horizontal="center"/>
      <protection locked="0"/>
    </xf>
    <xf numFmtId="0" fontId="22" fillId="36" borderId="32" xfId="0" applyFont="1" applyFill="1" applyBorder="1" applyAlignment="1" applyProtection="1">
      <alignment horizontal="center" vertical="center" wrapText="1"/>
      <protection hidden="1"/>
    </xf>
    <xf numFmtId="0" fontId="22" fillId="36" borderId="0" xfId="0" applyFont="1" applyFill="1" applyAlignment="1" applyProtection="1">
      <alignment horizontal="center" vertical="center" wrapText="1"/>
      <protection hidden="1"/>
    </xf>
    <xf numFmtId="0" fontId="4" fillId="36" borderId="32" xfId="0" applyFont="1" applyFill="1" applyBorder="1" applyAlignment="1" applyProtection="1">
      <alignment horizontal="center" vertical="center" wrapText="1"/>
      <protection hidden="1"/>
    </xf>
    <xf numFmtId="0" fontId="4" fillId="36" borderId="0" xfId="0" applyFont="1" applyFill="1" applyAlignment="1" applyProtection="1">
      <alignment horizontal="center" vertical="center" wrapText="1"/>
      <protection hidden="1"/>
    </xf>
    <xf numFmtId="167" fontId="0" fillId="0" borderId="49" xfId="0" applyNumberFormat="1" applyBorder="1" applyAlignment="1" applyProtection="1">
      <alignment horizontal="center"/>
      <protection locked="0"/>
    </xf>
    <xf numFmtId="0" fontId="21" fillId="0" borderId="4" xfId="0" applyFont="1" applyBorder="1" applyAlignment="1" applyProtection="1">
      <alignment horizontal="left"/>
      <protection locked="0"/>
    </xf>
    <xf numFmtId="0" fontId="21" fillId="0" borderId="49" xfId="0" applyFont="1" applyBorder="1" applyAlignment="1" applyProtection="1">
      <alignment horizontal="left"/>
      <protection locked="0"/>
    </xf>
    <xf numFmtId="0" fontId="21" fillId="0" borderId="5" xfId="0" applyFont="1" applyBorder="1" applyAlignment="1" applyProtection="1">
      <alignment horizontal="left"/>
      <protection locked="0"/>
    </xf>
    <xf numFmtId="0" fontId="38" fillId="40" borderId="0" xfId="5" applyFont="1" applyFill="1" applyBorder="1" applyAlignment="1" applyProtection="1">
      <alignment horizontal="center" vertical="center"/>
      <protection hidden="1"/>
    </xf>
    <xf numFmtId="0" fontId="2" fillId="0" borderId="22" xfId="0" applyFont="1" applyBorder="1" applyProtection="1">
      <protection locked="0"/>
    </xf>
    <xf numFmtId="0" fontId="2" fillId="0" borderId="23" xfId="0" applyFont="1" applyBorder="1" applyProtection="1">
      <protection locked="0"/>
    </xf>
    <xf numFmtId="0" fontId="2" fillId="0" borderId="24" xfId="0" applyFont="1" applyBorder="1" applyProtection="1">
      <protection locked="0"/>
    </xf>
    <xf numFmtId="0" fontId="37" fillId="0" borderId="39" xfId="5" applyFont="1" applyBorder="1" applyAlignment="1" applyProtection="1">
      <alignment horizontal="center"/>
      <protection hidden="1"/>
    </xf>
    <xf numFmtId="0" fontId="2" fillId="16" borderId="0" xfId="0" applyFont="1" applyFill="1" applyAlignment="1" applyProtection="1">
      <alignment horizontal="center" vertical="center" wrapText="1"/>
      <protection hidden="1"/>
    </xf>
    <xf numFmtId="0" fontId="0" fillId="0" borderId="25"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38" fillId="0" borderId="20" xfId="5"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22" xfId="0" applyBorder="1" applyProtection="1">
      <protection locked="0"/>
    </xf>
    <xf numFmtId="0" fontId="0" fillId="0" borderId="23" xfId="0" applyBorder="1" applyProtection="1">
      <protection locked="0"/>
    </xf>
    <xf numFmtId="0" fontId="0" fillId="0" borderId="24" xfId="0" applyBorder="1" applyProtection="1">
      <protection locked="0"/>
    </xf>
    <xf numFmtId="0" fontId="28" fillId="16" borderId="0" xfId="0" applyFont="1" applyFill="1" applyAlignment="1" applyProtection="1">
      <alignment horizontal="left" wrapText="1" indent="7"/>
      <protection hidden="1"/>
    </xf>
    <xf numFmtId="0" fontId="24" fillId="16" borderId="0" xfId="0" applyFont="1" applyFill="1" applyAlignment="1" applyProtection="1">
      <alignment horizontal="left" vertical="center" wrapText="1" indent="7"/>
      <protection hidden="1"/>
    </xf>
    <xf numFmtId="0" fontId="4" fillId="15" borderId="10" xfId="4" applyFont="1" applyBorder="1" applyAlignment="1">
      <alignment horizontal="center" vertical="center" wrapText="1"/>
    </xf>
    <xf numFmtId="0" fontId="4" fillId="15" borderId="7" xfId="4" applyFont="1" applyBorder="1" applyAlignment="1">
      <alignment horizontal="center" vertical="center" wrapText="1"/>
    </xf>
    <xf numFmtId="0" fontId="26" fillId="16" borderId="0" xfId="4" applyFont="1" applyFill="1" applyBorder="1" applyAlignment="1">
      <alignment horizontal="center" vertical="center" wrapText="1"/>
    </xf>
    <xf numFmtId="0" fontId="26" fillId="16" borderId="7" xfId="4" applyFont="1" applyFill="1" applyBorder="1" applyAlignment="1">
      <alignment horizontal="center" vertical="center" wrapText="1"/>
    </xf>
    <xf numFmtId="165" fontId="48" fillId="15" borderId="10" xfId="4" applyNumberFormat="1" applyFont="1" applyBorder="1" applyAlignment="1">
      <alignment horizontal="center" vertical="center" wrapText="1"/>
    </xf>
    <xf numFmtId="165" fontId="48" fillId="15" borderId="7" xfId="4" applyNumberFormat="1" applyFont="1" applyBorder="1" applyAlignment="1">
      <alignment horizontal="center" vertical="center" wrapText="1"/>
    </xf>
    <xf numFmtId="49" fontId="12" fillId="16" borderId="10" xfId="4" applyNumberFormat="1" applyFont="1" applyFill="1" applyBorder="1" applyAlignment="1">
      <alignment horizontal="center" vertical="center" wrapText="1"/>
    </xf>
    <xf numFmtId="49" fontId="12" fillId="16" borderId="7" xfId="4" applyNumberFormat="1" applyFont="1" applyFill="1" applyBorder="1" applyAlignment="1">
      <alignment horizontal="center" vertical="center" wrapText="1"/>
    </xf>
    <xf numFmtId="168" fontId="48" fillId="16" borderId="0" xfId="4" applyNumberFormat="1" applyFont="1" applyFill="1" applyBorder="1" applyAlignment="1">
      <alignment horizontal="center" vertical="center" wrapText="1"/>
    </xf>
    <xf numFmtId="168" fontId="48" fillId="16" borderId="7" xfId="4" applyNumberFormat="1" applyFont="1" applyFill="1" applyBorder="1" applyAlignment="1">
      <alignment horizontal="center" vertical="center" wrapText="1"/>
    </xf>
    <xf numFmtId="0" fontId="2" fillId="16" borderId="8" xfId="2" applyFill="1" applyBorder="1" applyAlignment="1">
      <alignment horizontal="center" vertical="center"/>
    </xf>
    <xf numFmtId="0" fontId="68" fillId="15" borderId="10" xfId="5" applyFont="1" applyFill="1" applyBorder="1" applyAlignment="1">
      <alignment horizontal="center" vertical="center" wrapText="1"/>
    </xf>
    <xf numFmtId="0" fontId="68" fillId="15" borderId="7" xfId="5" applyFont="1" applyFill="1" applyBorder="1" applyAlignment="1">
      <alignment horizontal="center" vertical="center" wrapText="1"/>
    </xf>
    <xf numFmtId="0" fontId="47" fillId="0" borderId="0" xfId="0" applyFont="1" applyAlignment="1">
      <alignment horizontal="right" vertical="center" wrapText="1"/>
    </xf>
    <xf numFmtId="0" fontId="30" fillId="0" borderId="0" xfId="0" applyFont="1" applyAlignment="1">
      <alignment horizontal="center" vertical="center" wrapText="1"/>
    </xf>
    <xf numFmtId="0" fontId="29" fillId="0" borderId="0" xfId="0" applyFont="1" applyAlignment="1">
      <alignment horizontal="center" vertical="center" wrapText="1"/>
    </xf>
    <xf numFmtId="165" fontId="9" fillId="15" borderId="0" xfId="4" applyNumberFormat="1" applyFont="1" applyBorder="1" applyAlignment="1">
      <alignment horizontal="center" vertical="center" wrapText="1"/>
    </xf>
    <xf numFmtId="165" fontId="9" fillId="15" borderId="7" xfId="4" applyNumberFormat="1" applyFont="1" applyBorder="1" applyAlignment="1">
      <alignment horizontal="center" vertical="center" wrapText="1"/>
    </xf>
    <xf numFmtId="168" fontId="9" fillId="15" borderId="0" xfId="4" applyNumberFormat="1" applyFont="1" applyBorder="1" applyAlignment="1">
      <alignment horizontal="center" vertical="center" wrapText="1"/>
    </xf>
    <xf numFmtId="168" fontId="9" fillId="15" borderId="7" xfId="4" applyNumberFormat="1" applyFont="1" applyBorder="1" applyAlignment="1">
      <alignment horizontal="center" vertical="center" wrapText="1"/>
    </xf>
    <xf numFmtId="0" fontId="2" fillId="19" borderId="8" xfId="2" applyFill="1" applyBorder="1" applyAlignment="1">
      <alignment horizontal="center" vertical="center"/>
    </xf>
    <xf numFmtId="0" fontId="60" fillId="16" borderId="10" xfId="5" applyFont="1" applyFill="1" applyBorder="1" applyAlignment="1">
      <alignment horizontal="center" vertical="center" wrapText="1"/>
    </xf>
    <xf numFmtId="0" fontId="60" fillId="16" borderId="7" xfId="5" applyFont="1" applyFill="1" applyBorder="1" applyAlignment="1">
      <alignment horizontal="center" vertical="center" wrapText="1"/>
    </xf>
    <xf numFmtId="0" fontId="4" fillId="15" borderId="44" xfId="4" applyFont="1" applyBorder="1" applyAlignment="1">
      <alignment horizontal="center" vertical="center" wrapText="1"/>
    </xf>
    <xf numFmtId="0" fontId="60" fillId="19" borderId="10" xfId="5" applyFont="1" applyFill="1" applyBorder="1" applyAlignment="1">
      <alignment horizontal="center" vertical="center" wrapText="1"/>
    </xf>
    <xf numFmtId="0" fontId="60" fillId="19" borderId="7" xfId="5" applyFont="1" applyFill="1" applyBorder="1" applyAlignment="1">
      <alignment horizontal="center" vertical="center" wrapText="1"/>
    </xf>
    <xf numFmtId="0" fontId="4" fillId="19" borderId="10" xfId="4" applyFont="1" applyFill="1" applyBorder="1" applyAlignment="1">
      <alignment horizontal="center" vertical="center" wrapText="1"/>
    </xf>
    <xf numFmtId="0" fontId="4" fillId="19" borderId="7" xfId="4" applyFont="1" applyFill="1" applyBorder="1" applyAlignment="1">
      <alignment horizontal="center" vertical="center" wrapText="1"/>
    </xf>
    <xf numFmtId="165" fontId="48" fillId="19" borderId="10" xfId="4" applyNumberFormat="1" applyFont="1" applyFill="1" applyBorder="1" applyAlignment="1">
      <alignment horizontal="center" vertical="center" wrapText="1"/>
    </xf>
    <xf numFmtId="165" fontId="48" fillId="19" borderId="7" xfId="4" applyNumberFormat="1" applyFont="1" applyFill="1" applyBorder="1" applyAlignment="1">
      <alignment horizontal="center" vertical="center" wrapText="1"/>
    </xf>
    <xf numFmtId="168" fontId="48" fillId="19" borderId="0" xfId="4" applyNumberFormat="1" applyFont="1" applyFill="1" applyBorder="1" applyAlignment="1">
      <alignment horizontal="center" vertical="center" wrapText="1"/>
    </xf>
    <xf numFmtId="168" fontId="48" fillId="19" borderId="7" xfId="4" applyNumberFormat="1" applyFont="1" applyFill="1" applyBorder="1" applyAlignment="1">
      <alignment horizontal="center" vertical="center" wrapText="1"/>
    </xf>
    <xf numFmtId="0" fontId="15" fillId="0" borderId="0" xfId="5" applyBorder="1" applyAlignment="1">
      <alignment horizontal="center" vertical="center"/>
    </xf>
    <xf numFmtId="0" fontId="15" fillId="0" borderId="7" xfId="5" applyBorder="1" applyAlignment="1">
      <alignment horizontal="center" vertical="center"/>
    </xf>
    <xf numFmtId="0" fontId="15" fillId="0" borderId="10" xfId="5" applyBorder="1" applyAlignment="1">
      <alignment horizontal="center" vertical="center"/>
    </xf>
    <xf numFmtId="164" fontId="15" fillId="0" borderId="10" xfId="5" applyNumberFormat="1" applyBorder="1" applyAlignment="1">
      <alignment horizontal="center" vertical="center" wrapText="1"/>
    </xf>
    <xf numFmtId="164" fontId="15" fillId="0" borderId="7" xfId="5" applyNumberFormat="1" applyBorder="1" applyAlignment="1">
      <alignment horizontal="center" vertical="center" wrapText="1"/>
    </xf>
    <xf numFmtId="0" fontId="26" fillId="19" borderId="10" xfId="4" applyFont="1" applyFill="1" applyBorder="1" applyAlignment="1">
      <alignment horizontal="center" vertical="center" wrapText="1"/>
    </xf>
    <xf numFmtId="0" fontId="26" fillId="19" borderId="7" xfId="4" applyFont="1" applyFill="1" applyBorder="1" applyAlignment="1">
      <alignment horizontal="center" vertical="center" wrapText="1"/>
    </xf>
    <xf numFmtId="165" fontId="9" fillId="19" borderId="10" xfId="4" applyNumberFormat="1" applyFont="1" applyFill="1" applyBorder="1" applyAlignment="1">
      <alignment horizontal="center" vertical="center" wrapText="1"/>
    </xf>
    <xf numFmtId="165" fontId="9" fillId="19" borderId="7" xfId="4" applyNumberFormat="1" applyFont="1" applyFill="1" applyBorder="1" applyAlignment="1">
      <alignment horizontal="center" vertical="center" wrapText="1"/>
    </xf>
    <xf numFmtId="49" fontId="12" fillId="19" borderId="0" xfId="4" applyNumberFormat="1" applyFont="1" applyFill="1" applyBorder="1" applyAlignment="1">
      <alignment horizontal="center" vertical="center" wrapText="1"/>
    </xf>
    <xf numFmtId="49" fontId="12" fillId="19" borderId="7" xfId="4" applyNumberFormat="1" applyFont="1" applyFill="1" applyBorder="1" applyAlignment="1">
      <alignment horizontal="center" vertical="center" wrapText="1"/>
    </xf>
    <xf numFmtId="168" fontId="9" fillId="19" borderId="0" xfId="4" applyNumberFormat="1" applyFont="1" applyFill="1" applyBorder="1" applyAlignment="1">
      <alignment horizontal="center" vertical="center" wrapText="1"/>
    </xf>
    <xf numFmtId="168" fontId="9" fillId="19" borderId="7" xfId="4" applyNumberFormat="1" applyFont="1" applyFill="1" applyBorder="1" applyAlignment="1">
      <alignment horizontal="center" vertical="center" wrapText="1"/>
    </xf>
    <xf numFmtId="49" fontId="12" fillId="19" borderId="10" xfId="4" applyNumberFormat="1" applyFont="1" applyFill="1" applyBorder="1" applyAlignment="1">
      <alignment horizontal="center" vertical="center" wrapText="1"/>
    </xf>
    <xf numFmtId="49" fontId="12" fillId="15" borderId="0" xfId="4" applyNumberFormat="1" applyFont="1" applyBorder="1" applyAlignment="1">
      <alignment horizontal="center" vertical="center" wrapText="1"/>
    </xf>
    <xf numFmtId="49" fontId="12" fillId="15" borderId="7" xfId="4" applyNumberFormat="1" applyFont="1" applyBorder="1" applyAlignment="1">
      <alignment horizontal="center" vertical="center" wrapText="1"/>
    </xf>
    <xf numFmtId="0" fontId="26" fillId="19" borderId="0" xfId="4" applyFont="1" applyFill="1" applyBorder="1" applyAlignment="1">
      <alignment horizontal="center" vertical="center" wrapText="1"/>
    </xf>
    <xf numFmtId="165" fontId="9" fillId="15" borderId="10" xfId="4" applyNumberFormat="1" applyFont="1" applyBorder="1" applyAlignment="1">
      <alignment horizontal="center" vertical="center" wrapText="1"/>
    </xf>
    <xf numFmtId="0" fontId="60" fillId="19" borderId="0" xfId="5" applyFont="1" applyFill="1" applyBorder="1" applyAlignment="1">
      <alignment horizontal="center" vertical="center" wrapText="1"/>
    </xf>
    <xf numFmtId="0" fontId="4" fillId="19" borderId="0" xfId="4" applyFont="1" applyFill="1" applyBorder="1" applyAlignment="1">
      <alignment horizontal="center" vertical="center" wrapText="1"/>
    </xf>
    <xf numFmtId="165" fontId="9" fillId="19" borderId="0" xfId="4" applyNumberFormat="1" applyFont="1" applyFill="1" applyBorder="1" applyAlignment="1">
      <alignment horizontal="center" vertical="center" wrapText="1"/>
    </xf>
    <xf numFmtId="0" fontId="60" fillId="16" borderId="0" xfId="5" applyFont="1" applyFill="1" applyBorder="1" applyAlignment="1">
      <alignment horizontal="center" vertical="center" wrapText="1"/>
    </xf>
    <xf numFmtId="165" fontId="9" fillId="16" borderId="10" xfId="4" applyNumberFormat="1" applyFont="1" applyFill="1" applyBorder="1" applyAlignment="1">
      <alignment horizontal="center" vertical="center" wrapText="1"/>
    </xf>
    <xf numFmtId="165" fontId="9" fillId="16" borderId="7" xfId="4" applyNumberFormat="1" applyFont="1" applyFill="1" applyBorder="1" applyAlignment="1">
      <alignment horizontal="center" vertical="center" wrapText="1"/>
    </xf>
    <xf numFmtId="49" fontId="12" fillId="16" borderId="0" xfId="4" applyNumberFormat="1" applyFont="1" applyFill="1" applyBorder="1" applyAlignment="1">
      <alignment horizontal="center" vertical="center" wrapText="1"/>
    </xf>
    <xf numFmtId="168" fontId="9" fillId="16" borderId="0" xfId="4" applyNumberFormat="1" applyFont="1" applyFill="1" applyBorder="1" applyAlignment="1">
      <alignment horizontal="center" vertical="center" wrapText="1"/>
    </xf>
    <xf numFmtId="168" fontId="9" fillId="16" borderId="7" xfId="4" applyNumberFormat="1" applyFont="1" applyFill="1" applyBorder="1" applyAlignment="1">
      <alignment horizontal="center" vertical="center" wrapText="1"/>
    </xf>
    <xf numFmtId="165" fontId="9" fillId="16" borderId="0" xfId="4" applyNumberFormat="1" applyFont="1" applyFill="1" applyBorder="1" applyAlignment="1">
      <alignment horizontal="center" vertical="center" wrapText="1"/>
    </xf>
    <xf numFmtId="0" fontId="55" fillId="19" borderId="0" xfId="0" applyFont="1" applyFill="1" applyAlignment="1">
      <alignment vertical="center" wrapText="1"/>
    </xf>
  </cellXfs>
  <cellStyles count="6">
    <cellStyle name="20 % - Akzent6" xfId="4" builtinId="50"/>
    <cellStyle name="Akzent6" xfId="3" builtinId="49"/>
    <cellStyle name="Ergebnis" xfId="2" builtinId="25"/>
    <cellStyle name="Gut" xfId="1" builtinId="26"/>
    <cellStyle name="Link" xfId="5" builtinId="8"/>
    <cellStyle name="Standard" xfId="0" builtinId="0"/>
  </cellStyles>
  <dxfs count="117">
    <dxf>
      <fill>
        <patternFill>
          <bgColor rgb="FFF44611"/>
        </patternFill>
      </fill>
    </dxf>
    <dxf>
      <fill>
        <patternFill>
          <bgColor rgb="FFFAD201"/>
        </patternFill>
      </fill>
    </dxf>
    <dxf>
      <fill>
        <patternFill>
          <bgColor rgb="FFFAD201"/>
        </patternFill>
      </fill>
    </dxf>
    <dxf>
      <fill>
        <patternFill>
          <bgColor rgb="FFCC0605"/>
        </patternFill>
      </fill>
    </dxf>
    <dxf>
      <fill>
        <patternFill>
          <bgColor rgb="FFF44611"/>
        </patternFill>
      </fill>
    </dxf>
    <dxf>
      <font>
        <color theme="0"/>
      </font>
      <fill>
        <patternFill>
          <bgColor rgb="FF924E7D"/>
        </patternFill>
      </fill>
    </dxf>
    <dxf>
      <font>
        <color theme="0"/>
      </font>
      <fill>
        <patternFill>
          <bgColor rgb="FF1E2460"/>
        </patternFill>
      </fill>
    </dxf>
    <dxf>
      <font>
        <color theme="0"/>
      </font>
      <fill>
        <patternFill>
          <bgColor rgb="FF2271B3"/>
        </patternFill>
      </fill>
    </dxf>
    <dxf>
      <font>
        <color theme="0"/>
      </font>
      <fill>
        <patternFill>
          <bgColor rgb="FF2D572C"/>
        </patternFill>
      </fill>
    </dxf>
    <dxf>
      <font>
        <color auto="1"/>
      </font>
      <fill>
        <patternFill>
          <bgColor rgb="FF57A639"/>
        </patternFill>
      </fill>
    </dxf>
    <dxf>
      <font>
        <color auto="1"/>
      </font>
      <fill>
        <patternFill>
          <bgColor rgb="FF84C3BE"/>
        </patternFill>
      </fill>
    </dxf>
    <dxf>
      <font>
        <color auto="1"/>
      </font>
      <fill>
        <patternFill>
          <bgColor rgb="FF8A9597"/>
        </patternFill>
      </fill>
    </dxf>
    <dxf>
      <font>
        <color theme="0"/>
      </font>
      <fill>
        <patternFill>
          <bgColor rgb="FF434B4D"/>
        </patternFill>
      </fill>
    </dxf>
    <dxf>
      <font>
        <color theme="0"/>
      </font>
      <fill>
        <patternFill>
          <bgColor rgb="FF0A0A0A"/>
        </patternFill>
      </fill>
    </dxf>
    <dxf>
      <fill>
        <patternFill>
          <bgColor rgb="FFF44611"/>
        </patternFill>
      </fill>
    </dxf>
    <dxf>
      <fill>
        <patternFill>
          <bgColor rgb="FFFAD2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font>
        <sz val="16"/>
      </font>
    </dxf>
    <dxf>
      <font>
        <sz val="14"/>
      </font>
    </dxf>
    <dxf>
      <alignment horizontal="center"/>
    </dxf>
    <dxf>
      <numFmt numFmtId="168" formatCode="0.0"/>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border>
        <left style="thick">
          <color theme="9" tint="-0.249977111117893"/>
        </left>
        <right style="thick">
          <color theme="9" tint="-0.249977111117893"/>
        </right>
        <top style="thick">
          <color theme="9" tint="-0.249977111117893"/>
        </top>
        <bottom style="thick">
          <color theme="9" tint="-0.249977111117893"/>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numFmt numFmtId="165" formatCode="_([$€-2]\ * #,##0.00_);_([$€-2]\ * \(#,##0.00\);_([$€-2]\ * &quot;-&quot;??_);_(@_)"/>
    </dxf>
    <dxf>
      <numFmt numFmtId="165" formatCode="_([$€-2]\ * #,##0.00_);_([$€-2]\ * \(#,##0.00\);_([$€-2]\ * &quot;-&quot;??_);_(@_)"/>
    </dxf>
    <dxf>
      <alignment wrapText="1"/>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auto="1"/>
      </font>
      <fill>
        <patternFill>
          <bgColor rgb="FFFFFF00"/>
        </patternFill>
      </fill>
    </dxf>
    <dxf>
      <fill>
        <patternFill>
          <bgColor rgb="FFFAD201"/>
        </patternFill>
      </fill>
    </dxf>
    <dxf>
      <fill>
        <patternFill>
          <bgColor rgb="FFCC0605"/>
        </patternFill>
      </fill>
    </dxf>
    <dxf>
      <fill>
        <patternFill>
          <bgColor rgb="FFF44611"/>
        </patternFill>
      </fill>
    </dxf>
    <dxf>
      <font>
        <color theme="0"/>
      </font>
      <fill>
        <patternFill>
          <bgColor rgb="FF924E7D"/>
        </patternFill>
      </fill>
    </dxf>
    <dxf>
      <font>
        <color theme="0"/>
      </font>
      <fill>
        <patternFill>
          <bgColor rgb="FF1E2460"/>
        </patternFill>
      </fill>
    </dxf>
    <dxf>
      <font>
        <color theme="0"/>
      </font>
      <fill>
        <patternFill>
          <bgColor rgb="FF2271B3"/>
        </patternFill>
      </fill>
    </dxf>
    <dxf>
      <font>
        <color theme="0"/>
      </font>
      <fill>
        <patternFill>
          <bgColor rgb="FF2D572C"/>
        </patternFill>
      </fill>
    </dxf>
    <dxf>
      <font>
        <color auto="1"/>
      </font>
      <fill>
        <patternFill>
          <bgColor rgb="FF57A639"/>
        </patternFill>
      </fill>
    </dxf>
    <dxf>
      <font>
        <color auto="1"/>
      </font>
      <fill>
        <patternFill>
          <bgColor rgb="FF84C3BE"/>
        </patternFill>
      </fill>
    </dxf>
    <dxf>
      <font>
        <color auto="1"/>
      </font>
      <fill>
        <patternFill>
          <bgColor rgb="FF8A9597"/>
        </patternFill>
      </fill>
    </dxf>
    <dxf>
      <font>
        <color theme="0"/>
      </font>
      <fill>
        <patternFill>
          <bgColor rgb="FF434B4D"/>
        </patternFill>
      </fill>
    </dxf>
    <dxf>
      <font>
        <color theme="0"/>
      </font>
      <fill>
        <patternFill>
          <bgColor rgb="FF0A0A0A"/>
        </patternFill>
      </fill>
    </dxf>
    <dxf>
      <font>
        <b/>
        <i val="0"/>
        <color rgb="FFFF0000"/>
      </font>
    </dxf>
    <dxf>
      <font>
        <b/>
        <i val="0"/>
        <color rgb="FFFF0000"/>
      </font>
    </dxf>
    <dxf>
      <font>
        <b/>
        <i val="0"/>
        <color rgb="FFFF0000"/>
      </font>
    </dxf>
    <dxf>
      <border>
        <bottom style="thin">
          <color auto="1"/>
        </bottom>
      </border>
    </dxf>
    <dxf>
      <fill>
        <patternFill>
          <bgColor theme="7" tint="0.79998168889431442"/>
        </patternFill>
      </fill>
    </dxf>
    <dxf>
      <font>
        <b/>
        <color theme="1"/>
      </font>
      <fill>
        <patternFill patternType="solid">
          <fgColor theme="9" tint="0.79995117038483843"/>
          <bgColor theme="9" tint="0.59996337778862885"/>
        </patternFill>
      </fill>
      <border>
        <top style="thin">
          <color theme="9" tint="0.39997558519241921"/>
        </top>
      </border>
    </dxf>
    <dxf>
      <font>
        <b/>
        <color theme="1"/>
      </font>
      <fill>
        <gradientFill degree="270">
          <stop position="0">
            <color theme="0"/>
          </stop>
          <stop position="1">
            <color theme="9" tint="0.59999389629810485"/>
          </stop>
        </gradientFill>
      </fill>
      <border>
        <bottom style="thin">
          <color theme="9" tint="0.39997558519241921"/>
        </bottom>
      </border>
    </dxf>
    <dxf>
      <border>
        <left style="thin">
          <color theme="9"/>
        </left>
        <right style="thin">
          <color theme="9"/>
        </right>
        <top style="thin">
          <color theme="9"/>
        </top>
        <bottom style="thin">
          <color theme="9"/>
        </bottom>
        <vertical style="thin">
          <color auto="1"/>
        </vertical>
      </border>
    </dxf>
  </dxfs>
  <tableStyles count="1" defaultTableStyle="TableStyleMedium2" defaultPivotStyle="Order">
    <tableStyle name="Order" table="0" count="5" xr9:uid="{00000000-0011-0000-FFFF-FFFF00000000}">
      <tableStyleElement type="wholeTable" dxfId="116"/>
      <tableStyleElement type="headerRow" dxfId="115"/>
      <tableStyleElement type="totalRow" dxfId="114"/>
      <tableStyleElement type="firstColumn" dxfId="113"/>
      <tableStyleElement type="blankRow" dxfId="112"/>
    </tableStyle>
  </tableStyles>
  <colors>
    <mruColors>
      <color rgb="FF2271B3"/>
      <color rgb="FFFBA7EB"/>
      <color rgb="FF0A0A0A"/>
      <color rgb="FF57A639"/>
      <color rgb="FF434B4D"/>
      <color rgb="FF8A9597"/>
      <color rgb="FF84C3BE"/>
      <color rgb="FF2D572C"/>
      <color rgb="FF1E2460"/>
      <color rgb="FF924E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D7053240-CE69-11CD-A777-00DD01143C57}" r:id="rId1"/>
</file>

<file path=xl/activeX/activeX10.xml><?xml version="1.0" encoding="utf-8"?>
<ax:ocx xmlns:ax="http://schemas.microsoft.com/office/2006/activeX" xmlns:r="http://schemas.openxmlformats.org/officeDocument/2006/relationships" ax:classid="{D7053240-CE69-11CD-A777-00DD01143C57}" r:id="rId1"/>
</file>

<file path=xl/activeX/activeX11.xml><?xml version="1.0" encoding="utf-8"?>
<ax:ocx xmlns:ax="http://schemas.microsoft.com/office/2006/activeX" xmlns:r="http://schemas.openxmlformats.org/officeDocument/2006/relationships" ax:classid="{D7053240-CE69-11CD-A777-00DD01143C57}" r:id="rId1"/>
</file>

<file path=xl/activeX/activeX12.xml><?xml version="1.0" encoding="utf-8"?>
<ax:ocx xmlns:ax="http://schemas.microsoft.com/office/2006/activeX" xmlns:r="http://schemas.openxmlformats.org/officeDocument/2006/relationships" ax:classid="{D7053240-CE69-11CD-A777-00DD01143C57}" r:id="rId1"/>
</file>

<file path=xl/activeX/activeX13.xml><?xml version="1.0" encoding="utf-8"?>
<ax:ocx xmlns:ax="http://schemas.microsoft.com/office/2006/activeX" xmlns:r="http://schemas.openxmlformats.org/officeDocument/2006/relationships" ax:classid="{D7053240-CE69-11CD-A777-00DD01143C57}" r:id="rId1"/>
</file>

<file path=xl/activeX/activeX14.xml><?xml version="1.0" encoding="utf-8"?>
<ax:ocx xmlns:ax="http://schemas.microsoft.com/office/2006/activeX" xmlns:r="http://schemas.openxmlformats.org/officeDocument/2006/relationships" ax:classid="{D7053240-CE69-11CD-A777-00DD01143C57}" r:id="rId1"/>
</file>

<file path=xl/activeX/activeX15.xml><?xml version="1.0" encoding="utf-8"?>
<ax:ocx xmlns:ax="http://schemas.microsoft.com/office/2006/activeX" xmlns:r="http://schemas.openxmlformats.org/officeDocument/2006/relationships" ax:classid="{D7053240-CE69-11CD-A777-00DD01143C57}" r:id="rId1"/>
</file>

<file path=xl/activeX/activeX16.xml><?xml version="1.0" encoding="utf-8"?>
<ax:ocx xmlns:ax="http://schemas.microsoft.com/office/2006/activeX" xmlns:r="http://schemas.openxmlformats.org/officeDocument/2006/relationships" ax:classid="{D7053240-CE69-11CD-A777-00DD01143C57}" r:id="rId1"/>
</file>

<file path=xl/activeX/activeX17.xml><?xml version="1.0" encoding="utf-8"?>
<ax:ocx xmlns:ax="http://schemas.microsoft.com/office/2006/activeX" xmlns:r="http://schemas.openxmlformats.org/officeDocument/2006/relationships" ax:classid="{D7053240-CE69-11CD-A777-00DD01143C57}" r:id="rId1"/>
</file>

<file path=xl/activeX/activeX18.xml><?xml version="1.0" encoding="utf-8"?>
<ax:ocx xmlns:ax="http://schemas.microsoft.com/office/2006/activeX" xmlns:r="http://schemas.openxmlformats.org/officeDocument/2006/relationships" ax:classid="{D7053240-CE69-11CD-A777-00DD01143C57}" r:id="rId1"/>
</file>

<file path=xl/activeX/activeX19.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activeX/activeX20.xml><?xml version="1.0" encoding="utf-8"?>
<ax:ocx xmlns:ax="http://schemas.microsoft.com/office/2006/activeX" xmlns:r="http://schemas.openxmlformats.org/officeDocument/2006/relationships" ax:classid="{D7053240-CE69-11CD-A777-00DD01143C57}" r:id="rId1"/>
</file>

<file path=xl/activeX/activeX21.xml><?xml version="1.0" encoding="utf-8"?>
<ax:ocx xmlns:ax="http://schemas.microsoft.com/office/2006/activeX" xmlns:r="http://schemas.openxmlformats.org/officeDocument/2006/relationships" ax:classid="{D7053240-CE69-11CD-A777-00DD01143C57}" r:id="rId1"/>
</file>

<file path=xl/activeX/activeX22.xml><?xml version="1.0" encoding="utf-8"?>
<ax:ocx xmlns:ax="http://schemas.microsoft.com/office/2006/activeX" xmlns:r="http://schemas.openxmlformats.org/officeDocument/2006/relationships" ax:classid="{D7053240-CE69-11CD-A777-00DD01143C57}" r:id="rId1"/>
</file>

<file path=xl/activeX/activeX23.xml><?xml version="1.0" encoding="utf-8"?>
<ax:ocx xmlns:ax="http://schemas.microsoft.com/office/2006/activeX" xmlns:r="http://schemas.openxmlformats.org/officeDocument/2006/relationships" ax:classid="{D7053240-CE69-11CD-A777-00DD01143C57}" r:id="rId1"/>
</file>

<file path=xl/activeX/activeX24.xml><?xml version="1.0" encoding="utf-8"?>
<ax:ocx xmlns:ax="http://schemas.microsoft.com/office/2006/activeX" xmlns:r="http://schemas.openxmlformats.org/officeDocument/2006/relationships" ax:classid="{D7053240-CE69-11CD-A777-00DD01143C57}" r:id="rId1"/>
</file>

<file path=xl/activeX/activeX25.xml><?xml version="1.0" encoding="utf-8"?>
<ax:ocx xmlns:ax="http://schemas.microsoft.com/office/2006/activeX" xmlns:r="http://schemas.openxmlformats.org/officeDocument/2006/relationships" ax:classid="{D7053240-CE69-11CD-A777-00DD01143C57}" r:id="rId1"/>
</file>

<file path=xl/activeX/activeX26.xml><?xml version="1.0" encoding="utf-8"?>
<ax:ocx xmlns:ax="http://schemas.microsoft.com/office/2006/activeX" xmlns:r="http://schemas.openxmlformats.org/officeDocument/2006/relationships" ax:classid="{D7053240-CE69-11CD-A777-00DD01143C57}" r:id="rId1"/>
</file>

<file path=xl/activeX/activeX27.xml><?xml version="1.0" encoding="utf-8"?>
<ax:ocx xmlns:ax="http://schemas.microsoft.com/office/2006/activeX" xmlns:r="http://schemas.openxmlformats.org/officeDocument/2006/relationships" ax:classid="{D7053240-CE69-11CD-A777-00DD01143C57}" r:id="rId1"/>
</file>

<file path=xl/activeX/activeX28.xml><?xml version="1.0" encoding="utf-8"?>
<ax:ocx xmlns:ax="http://schemas.microsoft.com/office/2006/activeX" xmlns:r="http://schemas.openxmlformats.org/officeDocument/2006/relationships" ax:classid="{D7053240-CE69-11CD-A777-00DD01143C57}" r:id="rId1"/>
</file>

<file path=xl/activeX/activeX29.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D7053240-CE69-11CD-A777-00DD01143C57}" r:id="rId1"/>
</file>

<file path=xl/activeX/activeX30.xml><?xml version="1.0" encoding="utf-8"?>
<ax:ocx xmlns:ax="http://schemas.microsoft.com/office/2006/activeX" xmlns:r="http://schemas.openxmlformats.org/officeDocument/2006/relationships" ax:classid="{D7053240-CE69-11CD-A777-00DD01143C57}" r:id="rId1"/>
</file>

<file path=xl/activeX/activeX31.xml><?xml version="1.0" encoding="utf-8"?>
<ax:ocx xmlns:ax="http://schemas.microsoft.com/office/2006/activeX" xmlns:r="http://schemas.openxmlformats.org/officeDocument/2006/relationships" ax:classid="{D7053240-CE69-11CD-A777-00DD01143C57}" r:id="rId1"/>
</file>

<file path=xl/activeX/activeX32.xml><?xml version="1.0" encoding="utf-8"?>
<ax:ocx xmlns:ax="http://schemas.microsoft.com/office/2006/activeX" xmlns:r="http://schemas.openxmlformats.org/officeDocument/2006/relationships" ax:classid="{D7053240-CE69-11CD-A777-00DD01143C57}" r:id="rId1"/>
</file>

<file path=xl/activeX/activeX33.xml><?xml version="1.0" encoding="utf-8"?>
<ax:ocx xmlns:ax="http://schemas.microsoft.com/office/2006/activeX" xmlns:r="http://schemas.openxmlformats.org/officeDocument/2006/relationships" ax:classid="{D7053240-CE69-11CD-A777-00DD01143C57}" r:id="rId1"/>
</file>

<file path=xl/activeX/activeX34.xml><?xml version="1.0" encoding="utf-8"?>
<ax:ocx xmlns:ax="http://schemas.microsoft.com/office/2006/activeX" xmlns:r="http://schemas.openxmlformats.org/officeDocument/2006/relationships" ax:classid="{D7053240-CE69-11CD-A777-00DD01143C57}" r:id="rId1"/>
</file>

<file path=xl/activeX/activeX35.xml><?xml version="1.0" encoding="utf-8"?>
<ax:ocx xmlns:ax="http://schemas.microsoft.com/office/2006/activeX" xmlns:r="http://schemas.openxmlformats.org/officeDocument/2006/relationships" ax:classid="{D7053240-CE69-11CD-A777-00DD01143C57}" r:id="rId1"/>
</file>

<file path=xl/activeX/activeX36.xml><?xml version="1.0" encoding="utf-8"?>
<ax:ocx xmlns:ax="http://schemas.microsoft.com/office/2006/activeX" xmlns:r="http://schemas.openxmlformats.org/officeDocument/2006/relationships" ax:classid="{D7053240-CE69-11CD-A777-00DD01143C57}" r:id="rId1"/>
</file>

<file path=xl/activeX/activeX37.xml><?xml version="1.0" encoding="utf-8"?>
<ax:ocx xmlns:ax="http://schemas.microsoft.com/office/2006/activeX" xmlns:r="http://schemas.openxmlformats.org/officeDocument/2006/relationships" ax:classid="{D7053240-CE69-11CD-A777-00DD01143C57}" r:id="rId1"/>
</file>

<file path=xl/activeX/activeX38.xml><?xml version="1.0" encoding="utf-8"?>
<ax:ocx xmlns:ax="http://schemas.microsoft.com/office/2006/activeX" xmlns:r="http://schemas.openxmlformats.org/officeDocument/2006/relationships" ax:classid="{D7053240-CE69-11CD-A777-00DD01143C57}" r:id="rId1"/>
</file>

<file path=xl/activeX/activeX39.xml><?xml version="1.0" encoding="utf-8"?>
<ax:ocx xmlns:ax="http://schemas.microsoft.com/office/2006/activeX" xmlns:r="http://schemas.openxmlformats.org/officeDocument/2006/relationships" ax:classid="{D7053240-CE69-11CD-A777-00DD01143C57}" r:id="rId1"/>
</file>

<file path=xl/activeX/activeX4.xml><?xml version="1.0" encoding="utf-8"?>
<ax:ocx xmlns:ax="http://schemas.microsoft.com/office/2006/activeX" xmlns:r="http://schemas.openxmlformats.org/officeDocument/2006/relationships" ax:classid="{D7053240-CE69-11CD-A777-00DD01143C57}" r:id="rId1"/>
</file>

<file path=xl/activeX/activeX40.xml><?xml version="1.0" encoding="utf-8"?>
<ax:ocx xmlns:ax="http://schemas.microsoft.com/office/2006/activeX" xmlns:r="http://schemas.openxmlformats.org/officeDocument/2006/relationships" ax:classid="{D7053240-CE69-11CD-A777-00DD01143C57}" r:id="rId1"/>
</file>

<file path=xl/activeX/activeX41.xml><?xml version="1.0" encoding="utf-8"?>
<ax:ocx xmlns:ax="http://schemas.microsoft.com/office/2006/activeX" xmlns:r="http://schemas.openxmlformats.org/officeDocument/2006/relationships" ax:classid="{D7053240-CE69-11CD-A777-00DD01143C57}" r:id="rId1"/>
</file>

<file path=xl/activeX/activeX42.xml><?xml version="1.0" encoding="utf-8"?>
<ax:ocx xmlns:ax="http://schemas.microsoft.com/office/2006/activeX" xmlns:r="http://schemas.openxmlformats.org/officeDocument/2006/relationships" ax:classid="{D7053240-CE69-11CD-A777-00DD01143C57}" r:id="rId1"/>
</file>

<file path=xl/activeX/activeX43.xml><?xml version="1.0" encoding="utf-8"?>
<ax:ocx xmlns:ax="http://schemas.microsoft.com/office/2006/activeX" xmlns:r="http://schemas.openxmlformats.org/officeDocument/2006/relationships" ax:classid="{D7053240-CE69-11CD-A777-00DD01143C57}" r:id="rId1"/>
</file>

<file path=xl/activeX/activeX44.xml><?xml version="1.0" encoding="utf-8"?>
<ax:ocx xmlns:ax="http://schemas.microsoft.com/office/2006/activeX" xmlns:r="http://schemas.openxmlformats.org/officeDocument/2006/relationships" ax:classid="{D7053240-CE69-11CD-A777-00DD01143C57}" r:id="rId1"/>
</file>

<file path=xl/activeX/activeX45.xml><?xml version="1.0" encoding="utf-8"?>
<ax:ocx xmlns:ax="http://schemas.microsoft.com/office/2006/activeX" xmlns:r="http://schemas.openxmlformats.org/officeDocument/2006/relationships" ax:classid="{D7053240-CE69-11CD-A777-00DD01143C57}" r:id="rId1"/>
</file>

<file path=xl/activeX/activeX46.xml><?xml version="1.0" encoding="utf-8"?>
<ax:ocx xmlns:ax="http://schemas.microsoft.com/office/2006/activeX" xmlns:r="http://schemas.openxmlformats.org/officeDocument/2006/relationships" ax:classid="{D7053240-CE69-11CD-A777-00DD01143C57}" r:id="rId1"/>
</file>

<file path=xl/activeX/activeX47.xml><?xml version="1.0" encoding="utf-8"?>
<ax:ocx xmlns:ax="http://schemas.microsoft.com/office/2006/activeX" xmlns:r="http://schemas.openxmlformats.org/officeDocument/2006/relationships" ax:classid="{D7053240-CE69-11CD-A777-00DD01143C57}" r:id="rId1"/>
</file>

<file path=xl/activeX/activeX48.xml><?xml version="1.0" encoding="utf-8"?>
<ax:ocx xmlns:ax="http://schemas.microsoft.com/office/2006/activeX" xmlns:r="http://schemas.openxmlformats.org/officeDocument/2006/relationships" ax:classid="{D7053240-CE69-11CD-A777-00DD01143C57}" r:id="rId1"/>
</file>

<file path=xl/activeX/activeX49.xml><?xml version="1.0" encoding="utf-8"?>
<ax:ocx xmlns:ax="http://schemas.microsoft.com/office/2006/activeX" xmlns:r="http://schemas.openxmlformats.org/officeDocument/2006/relationships" ax:classid="{D7053240-CE69-11CD-A777-00DD01143C57}" r:id="rId1"/>
</file>

<file path=xl/activeX/activeX5.xml><?xml version="1.0" encoding="utf-8"?>
<ax:ocx xmlns:ax="http://schemas.microsoft.com/office/2006/activeX" xmlns:r="http://schemas.openxmlformats.org/officeDocument/2006/relationships" ax:classid="{D7053240-CE69-11CD-A777-00DD01143C57}" r:id="rId1"/>
</file>

<file path=xl/activeX/activeX50.xml><?xml version="1.0" encoding="utf-8"?>
<ax:ocx xmlns:ax="http://schemas.microsoft.com/office/2006/activeX" xmlns:r="http://schemas.openxmlformats.org/officeDocument/2006/relationships" ax:classid="{D7053240-CE69-11CD-A777-00DD01143C57}" r:id="rId1"/>
</file>

<file path=xl/activeX/activeX51.xml><?xml version="1.0" encoding="utf-8"?>
<ax:ocx xmlns:ax="http://schemas.microsoft.com/office/2006/activeX" xmlns:r="http://schemas.openxmlformats.org/officeDocument/2006/relationships" ax:classid="{D7053240-CE69-11CD-A777-00DD01143C57}" r:id="rId1"/>
</file>

<file path=xl/activeX/activeX52.xml><?xml version="1.0" encoding="utf-8"?>
<ax:ocx xmlns:ax="http://schemas.microsoft.com/office/2006/activeX" xmlns:r="http://schemas.openxmlformats.org/officeDocument/2006/relationships" ax:classid="{D7053240-CE69-11CD-A777-00DD01143C57}" r:id="rId1"/>
</file>

<file path=xl/activeX/activeX53.xml><?xml version="1.0" encoding="utf-8"?>
<ax:ocx xmlns:ax="http://schemas.microsoft.com/office/2006/activeX" xmlns:r="http://schemas.openxmlformats.org/officeDocument/2006/relationships" ax:classid="{D7053240-CE69-11CD-A777-00DD01143C57}" r:id="rId1"/>
</file>

<file path=xl/activeX/activeX54.xml><?xml version="1.0" encoding="utf-8"?>
<ax:ocx xmlns:ax="http://schemas.microsoft.com/office/2006/activeX" xmlns:r="http://schemas.openxmlformats.org/officeDocument/2006/relationships" ax:classid="{D7053240-CE69-11CD-A777-00DD01143C57}" r:id="rId1"/>
</file>

<file path=xl/activeX/activeX55.xml><?xml version="1.0" encoding="utf-8"?>
<ax:ocx xmlns:ax="http://schemas.microsoft.com/office/2006/activeX" xmlns:r="http://schemas.openxmlformats.org/officeDocument/2006/relationships" ax:classid="{D7053240-CE69-11CD-A777-00DD01143C57}" r:id="rId1"/>
</file>

<file path=xl/activeX/activeX56.xml><?xml version="1.0" encoding="utf-8"?>
<ax:ocx xmlns:ax="http://schemas.microsoft.com/office/2006/activeX" xmlns:r="http://schemas.openxmlformats.org/officeDocument/2006/relationships" ax:classid="{D7053240-CE69-11CD-A777-00DD01143C57}" r:id="rId1"/>
</file>

<file path=xl/activeX/activeX57.xml><?xml version="1.0" encoding="utf-8"?>
<ax:ocx xmlns:ax="http://schemas.microsoft.com/office/2006/activeX" xmlns:r="http://schemas.openxmlformats.org/officeDocument/2006/relationships" ax:classid="{D7053240-CE69-11CD-A777-00DD01143C57}" r:id="rId1"/>
</file>

<file path=xl/activeX/activeX58.xml><?xml version="1.0" encoding="utf-8"?>
<ax:ocx xmlns:ax="http://schemas.microsoft.com/office/2006/activeX" xmlns:r="http://schemas.openxmlformats.org/officeDocument/2006/relationships" ax:classid="{D7053240-CE69-11CD-A777-00DD01143C57}" r:id="rId1"/>
</file>

<file path=xl/activeX/activeX59.xml><?xml version="1.0" encoding="utf-8"?>
<ax:ocx xmlns:ax="http://schemas.microsoft.com/office/2006/activeX" xmlns:r="http://schemas.openxmlformats.org/officeDocument/2006/relationships" ax:classid="{D7053240-CE69-11CD-A777-00DD01143C57}" r:id="rId1"/>
</file>

<file path=xl/activeX/activeX6.xml><?xml version="1.0" encoding="utf-8"?>
<ax:ocx xmlns:ax="http://schemas.microsoft.com/office/2006/activeX" xmlns:r="http://schemas.openxmlformats.org/officeDocument/2006/relationships" ax:classid="{D7053240-CE69-11CD-A777-00DD01143C57}" r:id="rId1"/>
</file>

<file path=xl/activeX/activeX60.xml><?xml version="1.0" encoding="utf-8"?>
<ax:ocx xmlns:ax="http://schemas.microsoft.com/office/2006/activeX" xmlns:r="http://schemas.openxmlformats.org/officeDocument/2006/relationships" ax:classid="{D7053240-CE69-11CD-A777-00DD01143C57}" r:id="rId1"/>
</file>

<file path=xl/activeX/activeX61.xml><?xml version="1.0" encoding="utf-8"?>
<ax:ocx xmlns:ax="http://schemas.microsoft.com/office/2006/activeX" xmlns:r="http://schemas.openxmlformats.org/officeDocument/2006/relationships" ax:classid="{D7053240-CE69-11CD-A777-00DD01143C57}" r:id="rId1"/>
</file>

<file path=xl/activeX/activeX7.xml><?xml version="1.0" encoding="utf-8"?>
<ax:ocx xmlns:ax="http://schemas.microsoft.com/office/2006/activeX" xmlns:r="http://schemas.openxmlformats.org/officeDocument/2006/relationships" ax:classid="{D7053240-CE69-11CD-A777-00DD01143C57}" r:id="rId1"/>
</file>

<file path=xl/activeX/activeX8.xml><?xml version="1.0" encoding="utf-8"?>
<ax:ocx xmlns:ax="http://schemas.microsoft.com/office/2006/activeX" xmlns:r="http://schemas.openxmlformats.org/officeDocument/2006/relationships" ax:classid="{D7053240-CE69-11CD-A777-00DD01143C57}" r:id="rId1"/>
</file>

<file path=xl/activeX/activeX9.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4.jpe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7.emf"/><Relationship Id="rId18" Type="http://schemas.openxmlformats.org/officeDocument/2006/relationships/image" Target="../media/image28.emf"/><Relationship Id="rId26" Type="http://schemas.openxmlformats.org/officeDocument/2006/relationships/image" Target="../media/image22.emf"/><Relationship Id="rId39" Type="http://schemas.openxmlformats.org/officeDocument/2006/relationships/image" Target="../media/image33.emf"/><Relationship Id="rId21" Type="http://schemas.openxmlformats.org/officeDocument/2006/relationships/image" Target="../media/image25.emf"/><Relationship Id="rId34" Type="http://schemas.openxmlformats.org/officeDocument/2006/relationships/image" Target="../media/image14.emf"/><Relationship Id="rId42" Type="http://schemas.openxmlformats.org/officeDocument/2006/relationships/image" Target="../media/image9.emf"/><Relationship Id="rId47" Type="http://schemas.openxmlformats.org/officeDocument/2006/relationships/image" Target="../media/image7.emf"/><Relationship Id="rId50" Type="http://schemas.openxmlformats.org/officeDocument/2006/relationships/image" Target="../media/image54.emf"/><Relationship Id="rId55" Type="http://schemas.openxmlformats.org/officeDocument/2006/relationships/image" Target="../media/image59.emf"/><Relationship Id="rId7" Type="http://schemas.openxmlformats.org/officeDocument/2006/relationships/image" Target="../media/image39.emf"/><Relationship Id="rId2" Type="http://schemas.openxmlformats.org/officeDocument/2006/relationships/image" Target="../media/image44.emf"/><Relationship Id="rId16" Type="http://schemas.openxmlformats.org/officeDocument/2006/relationships/image" Target="../media/image30.emf"/><Relationship Id="rId29" Type="http://schemas.openxmlformats.org/officeDocument/2006/relationships/image" Target="../media/image19.emf"/><Relationship Id="rId11" Type="http://schemas.openxmlformats.org/officeDocument/2006/relationships/image" Target="../media/image35.emf"/><Relationship Id="rId24" Type="http://schemas.openxmlformats.org/officeDocument/2006/relationships/image" Target="../media/image49.emf"/><Relationship Id="rId32" Type="http://schemas.openxmlformats.org/officeDocument/2006/relationships/image" Target="../media/image16.emf"/><Relationship Id="rId37" Type="http://schemas.openxmlformats.org/officeDocument/2006/relationships/image" Target="../media/image50.emf"/><Relationship Id="rId40" Type="http://schemas.openxmlformats.org/officeDocument/2006/relationships/image" Target="../media/image11.emf"/><Relationship Id="rId45" Type="http://schemas.openxmlformats.org/officeDocument/2006/relationships/image" Target="../media/image53.emf"/><Relationship Id="rId53" Type="http://schemas.openxmlformats.org/officeDocument/2006/relationships/image" Target="../media/image57.emf"/><Relationship Id="rId58" Type="http://schemas.openxmlformats.org/officeDocument/2006/relationships/image" Target="../media/image4.emf"/><Relationship Id="rId5" Type="http://schemas.openxmlformats.org/officeDocument/2006/relationships/image" Target="../media/image41.emf"/><Relationship Id="rId61" Type="http://schemas.openxmlformats.org/officeDocument/2006/relationships/image" Target="../media/image63.emf"/><Relationship Id="rId19" Type="http://schemas.openxmlformats.org/officeDocument/2006/relationships/image" Target="../media/image27.emf"/><Relationship Id="rId14" Type="http://schemas.openxmlformats.org/officeDocument/2006/relationships/image" Target="../media/image32.emf"/><Relationship Id="rId22" Type="http://schemas.openxmlformats.org/officeDocument/2006/relationships/image" Target="../media/image24.emf"/><Relationship Id="rId27" Type="http://schemas.openxmlformats.org/officeDocument/2006/relationships/image" Target="../media/image21.emf"/><Relationship Id="rId30" Type="http://schemas.openxmlformats.org/officeDocument/2006/relationships/image" Target="../media/image18.emf"/><Relationship Id="rId35" Type="http://schemas.openxmlformats.org/officeDocument/2006/relationships/image" Target="../media/image13.emf"/><Relationship Id="rId43" Type="http://schemas.openxmlformats.org/officeDocument/2006/relationships/image" Target="../media/image51.emf"/><Relationship Id="rId48" Type="http://schemas.openxmlformats.org/officeDocument/2006/relationships/image" Target="../media/image6.emf"/><Relationship Id="rId56" Type="http://schemas.openxmlformats.org/officeDocument/2006/relationships/image" Target="../media/image60.emf"/><Relationship Id="rId8" Type="http://schemas.openxmlformats.org/officeDocument/2006/relationships/image" Target="../media/image38.emf"/><Relationship Id="rId51" Type="http://schemas.openxmlformats.org/officeDocument/2006/relationships/image" Target="../media/image55.emf"/><Relationship Id="rId3" Type="http://schemas.openxmlformats.org/officeDocument/2006/relationships/image" Target="../media/image43.emf"/><Relationship Id="rId12" Type="http://schemas.openxmlformats.org/officeDocument/2006/relationships/image" Target="../media/image34.emf"/><Relationship Id="rId17" Type="http://schemas.openxmlformats.org/officeDocument/2006/relationships/image" Target="../media/image29.emf"/><Relationship Id="rId25" Type="http://schemas.openxmlformats.org/officeDocument/2006/relationships/image" Target="../media/image23.emf"/><Relationship Id="rId33" Type="http://schemas.openxmlformats.org/officeDocument/2006/relationships/image" Target="../media/image15.emf"/><Relationship Id="rId38" Type="http://schemas.openxmlformats.org/officeDocument/2006/relationships/image" Target="../media/image46.emf"/><Relationship Id="rId46" Type="http://schemas.openxmlformats.org/officeDocument/2006/relationships/image" Target="../media/image8.emf"/><Relationship Id="rId59" Type="http://schemas.openxmlformats.org/officeDocument/2006/relationships/image" Target="../media/image3.emf"/><Relationship Id="rId20" Type="http://schemas.openxmlformats.org/officeDocument/2006/relationships/image" Target="../media/image26.emf"/><Relationship Id="rId41" Type="http://schemas.openxmlformats.org/officeDocument/2006/relationships/image" Target="../media/image10.emf"/><Relationship Id="rId54" Type="http://schemas.openxmlformats.org/officeDocument/2006/relationships/image" Target="../media/image58.emf"/><Relationship Id="rId1" Type="http://schemas.openxmlformats.org/officeDocument/2006/relationships/image" Target="../media/image45.emf"/><Relationship Id="rId6" Type="http://schemas.openxmlformats.org/officeDocument/2006/relationships/image" Target="../media/image40.emf"/><Relationship Id="rId15" Type="http://schemas.openxmlformats.org/officeDocument/2006/relationships/image" Target="../media/image31.emf"/><Relationship Id="rId23" Type="http://schemas.openxmlformats.org/officeDocument/2006/relationships/image" Target="../media/image48.emf"/><Relationship Id="rId28" Type="http://schemas.openxmlformats.org/officeDocument/2006/relationships/image" Target="../media/image20.emf"/><Relationship Id="rId36" Type="http://schemas.openxmlformats.org/officeDocument/2006/relationships/image" Target="../media/image12.emf"/><Relationship Id="rId49" Type="http://schemas.openxmlformats.org/officeDocument/2006/relationships/image" Target="../media/image5.emf"/><Relationship Id="rId57" Type="http://schemas.openxmlformats.org/officeDocument/2006/relationships/image" Target="../media/image61.emf"/><Relationship Id="rId10" Type="http://schemas.openxmlformats.org/officeDocument/2006/relationships/image" Target="../media/image36.emf"/><Relationship Id="rId31" Type="http://schemas.openxmlformats.org/officeDocument/2006/relationships/image" Target="../media/image17.emf"/><Relationship Id="rId44" Type="http://schemas.openxmlformats.org/officeDocument/2006/relationships/image" Target="../media/image52.emf"/><Relationship Id="rId52" Type="http://schemas.openxmlformats.org/officeDocument/2006/relationships/image" Target="../media/image56.emf"/><Relationship Id="rId60" Type="http://schemas.openxmlformats.org/officeDocument/2006/relationships/image" Target="../media/image62.emf"/><Relationship Id="rId4" Type="http://schemas.openxmlformats.org/officeDocument/2006/relationships/image" Target="../media/image42.emf"/><Relationship Id="rId9" Type="http://schemas.openxmlformats.org/officeDocument/2006/relationships/image" Target="../media/image37.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1</xdr:col>
      <xdr:colOff>3613150</xdr:colOff>
      <xdr:row>46</xdr:row>
      <xdr:rowOff>57150</xdr:rowOff>
    </xdr:to>
    <xdr:pic>
      <xdr:nvPicPr>
        <xdr:cNvPr id="2" name="Picture 1" descr="In file properties, near the bottom of the General tab, is a Security section with a checkbox for unblocking the fil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315200"/>
          <a:ext cx="3613150" cy="475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101600</xdr:colOff>
      <xdr:row>2</xdr:row>
      <xdr:rowOff>50800</xdr:rowOff>
    </xdr:from>
    <xdr:to>
      <xdr:col>4</xdr:col>
      <xdr:colOff>628030</xdr:colOff>
      <xdr:row>5</xdr:row>
      <xdr:rowOff>196849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050" y="400050"/>
          <a:ext cx="1205880" cy="622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381000</xdr:colOff>
          <xdr:row>4</xdr:row>
          <xdr:rowOff>95250</xdr:rowOff>
        </xdr:from>
        <xdr:to>
          <xdr:col>18</xdr:col>
          <xdr:colOff>1209675</xdr:colOff>
          <xdr:row>4</xdr:row>
          <xdr:rowOff>371475</xdr:rowOff>
        </xdr:to>
        <xdr:sp macro="" textlink="">
          <xdr:nvSpPr>
            <xdr:cNvPr id="2062" name="RemoveLastPressureSrowButton"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xdr:row>
          <xdr:rowOff>66675</xdr:rowOff>
        </xdr:from>
        <xdr:to>
          <xdr:col>18</xdr:col>
          <xdr:colOff>1504950</xdr:colOff>
          <xdr:row>5</xdr:row>
          <xdr:rowOff>314325</xdr:rowOff>
        </xdr:to>
        <xdr:sp macro="" textlink="">
          <xdr:nvSpPr>
            <xdr:cNvPr id="2065" name="InsertPressureMRowButton"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xdr:row>
          <xdr:rowOff>66675</xdr:rowOff>
        </xdr:from>
        <xdr:to>
          <xdr:col>18</xdr:col>
          <xdr:colOff>1533525</xdr:colOff>
          <xdr:row>7</xdr:row>
          <xdr:rowOff>333375</xdr:rowOff>
        </xdr:to>
        <xdr:sp macro="" textlink="">
          <xdr:nvSpPr>
            <xdr:cNvPr id="2066" name="InsertVacuumSRowButton"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9</xdr:row>
          <xdr:rowOff>57150</xdr:rowOff>
        </xdr:from>
        <xdr:to>
          <xdr:col>18</xdr:col>
          <xdr:colOff>1543050</xdr:colOff>
          <xdr:row>9</xdr:row>
          <xdr:rowOff>323850</xdr:rowOff>
        </xdr:to>
        <xdr:sp macro="" textlink="">
          <xdr:nvSpPr>
            <xdr:cNvPr id="2067" name="InsertVacuumMRowButton"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11</xdr:row>
          <xdr:rowOff>66675</xdr:rowOff>
        </xdr:from>
        <xdr:to>
          <xdr:col>18</xdr:col>
          <xdr:colOff>1543050</xdr:colOff>
          <xdr:row>11</xdr:row>
          <xdr:rowOff>333375</xdr:rowOff>
        </xdr:to>
        <xdr:sp macro="" textlink="">
          <xdr:nvSpPr>
            <xdr:cNvPr id="2068" name="InsertBalanceSRowButton"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13</xdr:row>
          <xdr:rowOff>66675</xdr:rowOff>
        </xdr:from>
        <xdr:to>
          <xdr:col>18</xdr:col>
          <xdr:colOff>1552575</xdr:colOff>
          <xdr:row>13</xdr:row>
          <xdr:rowOff>333375</xdr:rowOff>
        </xdr:to>
        <xdr:sp macro="" textlink="">
          <xdr:nvSpPr>
            <xdr:cNvPr id="2069" name="InsertBalanceMRowButton"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15</xdr:row>
          <xdr:rowOff>66675</xdr:rowOff>
        </xdr:from>
        <xdr:to>
          <xdr:col>18</xdr:col>
          <xdr:colOff>1543050</xdr:colOff>
          <xdr:row>15</xdr:row>
          <xdr:rowOff>333375</xdr:rowOff>
        </xdr:to>
        <xdr:sp macro="" textlink="">
          <xdr:nvSpPr>
            <xdr:cNvPr id="2070" name="InsertOrcaPUDualRowButton"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6</xdr:row>
          <xdr:rowOff>85725</xdr:rowOff>
        </xdr:from>
        <xdr:to>
          <xdr:col>18</xdr:col>
          <xdr:colOff>1209675</xdr:colOff>
          <xdr:row>6</xdr:row>
          <xdr:rowOff>361950</xdr:rowOff>
        </xdr:to>
        <xdr:sp macro="" textlink="">
          <xdr:nvSpPr>
            <xdr:cNvPr id="2072" name="RemoveLastPressureMRowButton"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xdr:row>
          <xdr:rowOff>142875</xdr:rowOff>
        </xdr:from>
        <xdr:to>
          <xdr:col>18</xdr:col>
          <xdr:colOff>1476375</xdr:colOff>
          <xdr:row>3</xdr:row>
          <xdr:rowOff>400050</xdr:rowOff>
        </xdr:to>
        <xdr:sp macro="" textlink="">
          <xdr:nvSpPr>
            <xdr:cNvPr id="2073" name="InsertPressureSRowButton"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10</xdr:row>
          <xdr:rowOff>85725</xdr:rowOff>
        </xdr:from>
        <xdr:to>
          <xdr:col>18</xdr:col>
          <xdr:colOff>1209675</xdr:colOff>
          <xdr:row>10</xdr:row>
          <xdr:rowOff>371475</xdr:rowOff>
        </xdr:to>
        <xdr:sp macro="" textlink="">
          <xdr:nvSpPr>
            <xdr:cNvPr id="2075" name="RemoveLastVacuumMRowButton"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12</xdr:row>
          <xdr:rowOff>47625</xdr:rowOff>
        </xdr:from>
        <xdr:to>
          <xdr:col>18</xdr:col>
          <xdr:colOff>1209675</xdr:colOff>
          <xdr:row>12</xdr:row>
          <xdr:rowOff>342900</xdr:rowOff>
        </xdr:to>
        <xdr:sp macro="" textlink="">
          <xdr:nvSpPr>
            <xdr:cNvPr id="2076" name="RemoveLastBalanceSRowButton"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8</xdr:row>
          <xdr:rowOff>76200</xdr:rowOff>
        </xdr:from>
        <xdr:to>
          <xdr:col>18</xdr:col>
          <xdr:colOff>1209675</xdr:colOff>
          <xdr:row>8</xdr:row>
          <xdr:rowOff>371475</xdr:rowOff>
        </xdr:to>
        <xdr:sp macro="" textlink="">
          <xdr:nvSpPr>
            <xdr:cNvPr id="2077" name="RemoveLastVacuumSRowButton"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14</xdr:row>
          <xdr:rowOff>66675</xdr:rowOff>
        </xdr:from>
        <xdr:to>
          <xdr:col>18</xdr:col>
          <xdr:colOff>1209675</xdr:colOff>
          <xdr:row>14</xdr:row>
          <xdr:rowOff>371475</xdr:rowOff>
        </xdr:to>
        <xdr:sp macro="" textlink="">
          <xdr:nvSpPr>
            <xdr:cNvPr id="2078" name="RemoveLastBalanceMRowButton"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381000</xdr:colOff>
          <xdr:row>16</xdr:row>
          <xdr:rowOff>57150</xdr:rowOff>
        </xdr:from>
        <xdr:to>
          <xdr:col>18</xdr:col>
          <xdr:colOff>1209675</xdr:colOff>
          <xdr:row>16</xdr:row>
          <xdr:rowOff>361950</xdr:rowOff>
        </xdr:to>
        <xdr:sp macro="" textlink="">
          <xdr:nvSpPr>
            <xdr:cNvPr id="2080" name="RemoveLastOrcaPUDualRowButton"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119063</xdr:colOff>
      <xdr:row>0</xdr:row>
      <xdr:rowOff>95249</xdr:rowOff>
    </xdr:from>
    <xdr:to>
      <xdr:col>2</xdr:col>
      <xdr:colOff>376178</xdr:colOff>
      <xdr:row>0</xdr:row>
      <xdr:rowOff>819148</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3" y="95249"/>
          <a:ext cx="1205880" cy="723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66675</xdr:colOff>
          <xdr:row>19</xdr:row>
          <xdr:rowOff>123825</xdr:rowOff>
        </xdr:from>
        <xdr:to>
          <xdr:col>18</xdr:col>
          <xdr:colOff>1524000</xdr:colOff>
          <xdr:row>19</xdr:row>
          <xdr:rowOff>390525</xdr:rowOff>
        </xdr:to>
        <xdr:sp macro="" textlink="">
          <xdr:nvSpPr>
            <xdr:cNvPr id="2084" name="InsertEntropyDualRowButton"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21</xdr:row>
          <xdr:rowOff>114300</xdr:rowOff>
        </xdr:from>
        <xdr:to>
          <xdr:col>18</xdr:col>
          <xdr:colOff>1533525</xdr:colOff>
          <xdr:row>21</xdr:row>
          <xdr:rowOff>381000</xdr:rowOff>
        </xdr:to>
        <xdr:sp macro="" textlink="">
          <xdr:nvSpPr>
            <xdr:cNvPr id="2085" name="InsertPulsarDualRowButton"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23</xdr:row>
          <xdr:rowOff>133350</xdr:rowOff>
        </xdr:from>
        <xdr:to>
          <xdr:col>18</xdr:col>
          <xdr:colOff>1543050</xdr:colOff>
          <xdr:row>23</xdr:row>
          <xdr:rowOff>400050</xdr:rowOff>
        </xdr:to>
        <xdr:sp macro="" textlink="">
          <xdr:nvSpPr>
            <xdr:cNvPr id="2086" name="InsertNebulaDualRowButton"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xdr:row>
          <xdr:rowOff>142875</xdr:rowOff>
        </xdr:from>
        <xdr:to>
          <xdr:col>18</xdr:col>
          <xdr:colOff>1504950</xdr:colOff>
          <xdr:row>25</xdr:row>
          <xdr:rowOff>409575</xdr:rowOff>
        </xdr:to>
        <xdr:sp macro="" textlink="">
          <xdr:nvSpPr>
            <xdr:cNvPr id="2087" name="InsertQuantiumDualRowButton"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27</xdr:row>
          <xdr:rowOff>85725</xdr:rowOff>
        </xdr:from>
        <xdr:to>
          <xdr:col>18</xdr:col>
          <xdr:colOff>1504950</xdr:colOff>
          <xdr:row>27</xdr:row>
          <xdr:rowOff>352425</xdr:rowOff>
        </xdr:to>
        <xdr:sp macro="" textlink="">
          <xdr:nvSpPr>
            <xdr:cNvPr id="2088" name="InsertAxiomDualRowButton"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371475</xdr:colOff>
          <xdr:row>20</xdr:row>
          <xdr:rowOff>104775</xdr:rowOff>
        </xdr:from>
        <xdr:to>
          <xdr:col>18</xdr:col>
          <xdr:colOff>1200150</xdr:colOff>
          <xdr:row>20</xdr:row>
          <xdr:rowOff>419100</xdr:rowOff>
        </xdr:to>
        <xdr:sp macro="" textlink="">
          <xdr:nvSpPr>
            <xdr:cNvPr id="2089" name="RemoveLastEntropyDualRowButton"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22</xdr:row>
          <xdr:rowOff>85725</xdr:rowOff>
        </xdr:from>
        <xdr:to>
          <xdr:col>18</xdr:col>
          <xdr:colOff>1238250</xdr:colOff>
          <xdr:row>22</xdr:row>
          <xdr:rowOff>419100</xdr:rowOff>
        </xdr:to>
        <xdr:sp macro="" textlink="">
          <xdr:nvSpPr>
            <xdr:cNvPr id="2090" name="RemoveLastPulsarDualRowButton"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409575</xdr:colOff>
          <xdr:row>24</xdr:row>
          <xdr:rowOff>76200</xdr:rowOff>
        </xdr:from>
        <xdr:to>
          <xdr:col>18</xdr:col>
          <xdr:colOff>1238250</xdr:colOff>
          <xdr:row>24</xdr:row>
          <xdr:rowOff>409575</xdr:rowOff>
        </xdr:to>
        <xdr:sp macro="" textlink="">
          <xdr:nvSpPr>
            <xdr:cNvPr id="2091" name="RemoveLastNebulaDualRowButton"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352425</xdr:colOff>
          <xdr:row>26</xdr:row>
          <xdr:rowOff>66675</xdr:rowOff>
        </xdr:from>
        <xdr:to>
          <xdr:col>18</xdr:col>
          <xdr:colOff>1181100</xdr:colOff>
          <xdr:row>26</xdr:row>
          <xdr:rowOff>409575</xdr:rowOff>
        </xdr:to>
        <xdr:sp macro="" textlink="">
          <xdr:nvSpPr>
            <xdr:cNvPr id="2092" name="RemoveLastQuantiumDualRowButton"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28</xdr:row>
          <xdr:rowOff>85725</xdr:rowOff>
        </xdr:from>
        <xdr:to>
          <xdr:col>18</xdr:col>
          <xdr:colOff>1152525</xdr:colOff>
          <xdr:row>28</xdr:row>
          <xdr:rowOff>428625</xdr:rowOff>
        </xdr:to>
        <xdr:sp macro="" textlink="">
          <xdr:nvSpPr>
            <xdr:cNvPr id="2093" name="RemoveLastAxiomDualRowButton"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400050</xdr:colOff>
          <xdr:row>18</xdr:row>
          <xdr:rowOff>76200</xdr:rowOff>
        </xdr:from>
        <xdr:to>
          <xdr:col>18</xdr:col>
          <xdr:colOff>1228725</xdr:colOff>
          <xdr:row>18</xdr:row>
          <xdr:rowOff>390525</xdr:rowOff>
        </xdr:to>
        <xdr:sp macro="" textlink="">
          <xdr:nvSpPr>
            <xdr:cNvPr id="2094" name="RemoveLastNarwhalPUDualRowButton"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104775</xdr:rowOff>
        </xdr:from>
        <xdr:to>
          <xdr:col>18</xdr:col>
          <xdr:colOff>1562100</xdr:colOff>
          <xdr:row>17</xdr:row>
          <xdr:rowOff>371475</xdr:rowOff>
        </xdr:to>
        <xdr:sp macro="" textlink="">
          <xdr:nvSpPr>
            <xdr:cNvPr id="2095" name="InsertNarwhalPUDualRowButton"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51</xdr:row>
          <xdr:rowOff>114300</xdr:rowOff>
        </xdr:from>
        <xdr:to>
          <xdr:col>18</xdr:col>
          <xdr:colOff>1533525</xdr:colOff>
          <xdr:row>51</xdr:row>
          <xdr:rowOff>381000</xdr:rowOff>
        </xdr:to>
        <xdr:sp macro="" textlink="">
          <xdr:nvSpPr>
            <xdr:cNvPr id="2119" name="InsertEntropyFFRowButton"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53</xdr:row>
          <xdr:rowOff>114300</xdr:rowOff>
        </xdr:from>
        <xdr:to>
          <xdr:col>18</xdr:col>
          <xdr:colOff>1533525</xdr:colOff>
          <xdr:row>53</xdr:row>
          <xdr:rowOff>381000</xdr:rowOff>
        </xdr:to>
        <xdr:sp macro="" textlink="">
          <xdr:nvSpPr>
            <xdr:cNvPr id="2120" name="InsertPulsarFFRowButton"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55</xdr:row>
          <xdr:rowOff>152400</xdr:rowOff>
        </xdr:from>
        <xdr:to>
          <xdr:col>18</xdr:col>
          <xdr:colOff>1533525</xdr:colOff>
          <xdr:row>55</xdr:row>
          <xdr:rowOff>419100</xdr:rowOff>
        </xdr:to>
        <xdr:sp macro="" textlink="">
          <xdr:nvSpPr>
            <xdr:cNvPr id="2121" name="InsertNebulaFFRowButton"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57</xdr:row>
          <xdr:rowOff>114300</xdr:rowOff>
        </xdr:from>
        <xdr:to>
          <xdr:col>18</xdr:col>
          <xdr:colOff>1533525</xdr:colOff>
          <xdr:row>57</xdr:row>
          <xdr:rowOff>381000</xdr:rowOff>
        </xdr:to>
        <xdr:sp macro="" textlink="">
          <xdr:nvSpPr>
            <xdr:cNvPr id="2122" name="InsertQuantiumFFRowButton"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59</xdr:row>
          <xdr:rowOff>114300</xdr:rowOff>
        </xdr:from>
        <xdr:to>
          <xdr:col>18</xdr:col>
          <xdr:colOff>1533525</xdr:colOff>
          <xdr:row>59</xdr:row>
          <xdr:rowOff>381000</xdr:rowOff>
        </xdr:to>
        <xdr:sp macro="" textlink="">
          <xdr:nvSpPr>
            <xdr:cNvPr id="2123" name="InsertAxiomFFRowButton"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61</xdr:row>
          <xdr:rowOff>114300</xdr:rowOff>
        </xdr:from>
        <xdr:to>
          <xdr:col>18</xdr:col>
          <xdr:colOff>1533525</xdr:colOff>
          <xdr:row>61</xdr:row>
          <xdr:rowOff>381000</xdr:rowOff>
        </xdr:to>
        <xdr:sp macro="" textlink="">
          <xdr:nvSpPr>
            <xdr:cNvPr id="2124" name="InsertLeavesFFRowButton"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52</xdr:row>
          <xdr:rowOff>85725</xdr:rowOff>
        </xdr:from>
        <xdr:to>
          <xdr:col>18</xdr:col>
          <xdr:colOff>1152525</xdr:colOff>
          <xdr:row>52</xdr:row>
          <xdr:rowOff>428625</xdr:rowOff>
        </xdr:to>
        <xdr:sp macro="" textlink="">
          <xdr:nvSpPr>
            <xdr:cNvPr id="2125" name="RemoveLastEntropyDFFRowButton"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54</xdr:row>
          <xdr:rowOff>85725</xdr:rowOff>
        </xdr:from>
        <xdr:to>
          <xdr:col>18</xdr:col>
          <xdr:colOff>1152525</xdr:colOff>
          <xdr:row>54</xdr:row>
          <xdr:rowOff>428625</xdr:rowOff>
        </xdr:to>
        <xdr:sp macro="" textlink="">
          <xdr:nvSpPr>
            <xdr:cNvPr id="2126" name="RemoveLastPulsarFFRowButton"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56</xdr:row>
          <xdr:rowOff>85725</xdr:rowOff>
        </xdr:from>
        <xdr:to>
          <xdr:col>18</xdr:col>
          <xdr:colOff>1152525</xdr:colOff>
          <xdr:row>56</xdr:row>
          <xdr:rowOff>428625</xdr:rowOff>
        </xdr:to>
        <xdr:sp macro="" textlink="">
          <xdr:nvSpPr>
            <xdr:cNvPr id="2127" name="RemoveLastNebulaFFRowButton"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58</xdr:row>
          <xdr:rowOff>85725</xdr:rowOff>
        </xdr:from>
        <xdr:to>
          <xdr:col>18</xdr:col>
          <xdr:colOff>1152525</xdr:colOff>
          <xdr:row>58</xdr:row>
          <xdr:rowOff>428625</xdr:rowOff>
        </xdr:to>
        <xdr:sp macro="" textlink="">
          <xdr:nvSpPr>
            <xdr:cNvPr id="2128" name="RemoveLastQuantiumFFRowButton"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60</xdr:row>
          <xdr:rowOff>85725</xdr:rowOff>
        </xdr:from>
        <xdr:to>
          <xdr:col>18</xdr:col>
          <xdr:colOff>1152525</xdr:colOff>
          <xdr:row>60</xdr:row>
          <xdr:rowOff>428625</xdr:rowOff>
        </xdr:to>
        <xdr:sp macro="" textlink="">
          <xdr:nvSpPr>
            <xdr:cNvPr id="2129" name="RemoveLastAxiomFFRowButton"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323850</xdr:colOff>
          <xdr:row>62</xdr:row>
          <xdr:rowOff>85725</xdr:rowOff>
        </xdr:from>
        <xdr:to>
          <xdr:col>18</xdr:col>
          <xdr:colOff>1152525</xdr:colOff>
          <xdr:row>62</xdr:row>
          <xdr:rowOff>428625</xdr:rowOff>
        </xdr:to>
        <xdr:sp macro="" textlink="">
          <xdr:nvSpPr>
            <xdr:cNvPr id="2130" name="RemoveLastLeavesFFRowButton"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16</xdr:col>
      <xdr:colOff>97117</xdr:colOff>
      <xdr:row>0</xdr:row>
      <xdr:rowOff>358588</xdr:rowOff>
    </xdr:from>
    <xdr:to>
      <xdr:col>16</xdr:col>
      <xdr:colOff>732117</xdr:colOff>
      <xdr:row>0</xdr:row>
      <xdr:rowOff>709706</xdr:rowOff>
    </xdr:to>
    <xdr:sp macro="" textlink="">
      <xdr:nvSpPr>
        <xdr:cNvPr id="3" name="Arrow: Right 2">
          <a:extLst>
            <a:ext uri="{FF2B5EF4-FFF2-40B4-BE49-F238E27FC236}">
              <a16:creationId xmlns:a16="http://schemas.microsoft.com/office/drawing/2014/main" id="{00000000-0008-0000-0200-000003000000}"/>
            </a:ext>
          </a:extLst>
        </xdr:cNvPr>
        <xdr:cNvSpPr/>
      </xdr:nvSpPr>
      <xdr:spPr>
        <a:xfrm>
          <a:off x="17324293" y="358588"/>
          <a:ext cx="635000" cy="351118"/>
        </a:xfrm>
        <a:prstGeom prst="rightArrow">
          <a:avLst/>
        </a:prstGeom>
        <a:solidFill>
          <a:srgbClr val="FF0000"/>
        </a:solidFill>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895350</xdr:colOff>
          <xdr:row>0</xdr:row>
          <xdr:rowOff>161925</xdr:rowOff>
        </xdr:from>
        <xdr:to>
          <xdr:col>18</xdr:col>
          <xdr:colOff>1162050</xdr:colOff>
          <xdr:row>0</xdr:row>
          <xdr:rowOff>819150</xdr:rowOff>
        </xdr:to>
        <xdr:sp macro="" textlink="">
          <xdr:nvSpPr>
            <xdr:cNvPr id="2139" name="BtnRefreshPTOrders"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18</xdr:col>
      <xdr:colOff>323850</xdr:colOff>
      <xdr:row>30</xdr:row>
      <xdr:rowOff>88900</xdr:rowOff>
    </xdr:from>
    <xdr:to>
      <xdr:col>18</xdr:col>
      <xdr:colOff>1155700</xdr:colOff>
      <xdr:row>30</xdr:row>
      <xdr:rowOff>431800</xdr:rowOff>
    </xdr:to>
    <xdr:sp macro="" textlink="">
      <xdr:nvSpPr>
        <xdr:cNvPr id="2"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18</xdr:col>
      <xdr:colOff>76200</xdr:colOff>
      <xdr:row>29</xdr:row>
      <xdr:rowOff>114300</xdr:rowOff>
    </xdr:from>
    <xdr:to>
      <xdr:col>18</xdr:col>
      <xdr:colOff>1530350</xdr:colOff>
      <xdr:row>29</xdr:row>
      <xdr:rowOff>381000</xdr:rowOff>
    </xdr:to>
    <xdr:sp macro="" textlink="">
      <xdr:nvSpPr>
        <xdr:cNvPr id="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18</xdr:col>
          <xdr:colOff>76200</xdr:colOff>
          <xdr:row>29</xdr:row>
          <xdr:rowOff>133350</xdr:rowOff>
        </xdr:from>
        <xdr:to>
          <xdr:col>18</xdr:col>
          <xdr:colOff>1533525</xdr:colOff>
          <xdr:row>29</xdr:row>
          <xdr:rowOff>400050</xdr:rowOff>
        </xdr:to>
        <xdr:sp macro="" textlink="">
          <xdr:nvSpPr>
            <xdr:cNvPr id="2143" name="InsertLeavesDualRowButton"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xdr:oneCellAnchor>
    <xdr:from>
      <xdr:col>18</xdr:col>
      <xdr:colOff>76200</xdr:colOff>
      <xdr:row>30</xdr:row>
      <xdr:rowOff>0</xdr:rowOff>
    </xdr:from>
    <xdr:ext cx="1454150" cy="266700"/>
    <xdr:sp macro="" textlink="">
      <xdr:nvSpPr>
        <xdr:cNvPr id="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6000000}"/>
            </a:ext>
          </a:extLst>
        </xdr:cNvPr>
        <xdr:cNvSpPr/>
      </xdr:nvSpPr>
      <xdr:spPr bwMode="auto">
        <a:xfrm>
          <a:off x="16459200"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30</xdr:row>
      <xdr:rowOff>0</xdr:rowOff>
    </xdr:from>
    <xdr:ext cx="1454150" cy="266700"/>
    <xdr:sp macro="" textlink="">
      <xdr:nvSpPr>
        <xdr:cNvPr id="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7000000}"/>
            </a:ext>
          </a:extLst>
        </xdr:cNvPr>
        <xdr:cNvSpPr/>
      </xdr:nvSpPr>
      <xdr:spPr bwMode="auto">
        <a:xfrm>
          <a:off x="16459200" y="16265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30</xdr:row>
      <xdr:rowOff>0</xdr:rowOff>
    </xdr:from>
    <xdr:ext cx="1454150" cy="266700"/>
    <xdr:sp macro="" textlink="">
      <xdr:nvSpPr>
        <xdr:cNvPr id="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8000000}"/>
            </a:ext>
          </a:extLst>
        </xdr:cNvPr>
        <xdr:cNvSpPr/>
      </xdr:nvSpPr>
      <xdr:spPr bwMode="auto">
        <a:xfrm>
          <a:off x="16459200"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314325</xdr:colOff>
          <xdr:row>30</xdr:row>
          <xdr:rowOff>95250</xdr:rowOff>
        </xdr:from>
        <xdr:to>
          <xdr:col>18</xdr:col>
          <xdr:colOff>1143000</xdr:colOff>
          <xdr:row>30</xdr:row>
          <xdr:rowOff>438150</xdr:rowOff>
        </xdr:to>
        <xdr:sp macro="" textlink="">
          <xdr:nvSpPr>
            <xdr:cNvPr id="2144" name="RemoveLastLeavesDualRowButton"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sp>
        <xdr:clientData/>
      </xdr:twoCellAnchor>
    </mc:Choice>
    <mc:Fallback/>
  </mc:AlternateContent>
  <xdr:oneCellAnchor>
    <xdr:from>
      <xdr:col>18</xdr:col>
      <xdr:colOff>76200</xdr:colOff>
      <xdr:row>30</xdr:row>
      <xdr:rowOff>0</xdr:rowOff>
    </xdr:from>
    <xdr:ext cx="1454150" cy="266700"/>
    <xdr:sp macro="" textlink="">
      <xdr:nvSpPr>
        <xdr:cNvPr id="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9000000}"/>
            </a:ext>
          </a:extLst>
        </xdr:cNvPr>
        <xdr:cNvSpPr/>
      </xdr:nvSpPr>
      <xdr:spPr bwMode="auto">
        <a:xfrm>
          <a:off x="16459200" y="22630653"/>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32</xdr:row>
      <xdr:rowOff>88900</xdr:rowOff>
    </xdr:from>
    <xdr:ext cx="831850" cy="342900"/>
    <xdr:sp macro="" textlink="">
      <xdr:nvSpPr>
        <xdr:cNvPr id="5"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05000000}"/>
            </a:ext>
          </a:extLst>
        </xdr:cNvPr>
        <xdr:cNvSpPr/>
      </xdr:nvSpPr>
      <xdr:spPr bwMode="auto">
        <a:xfrm>
          <a:off x="18507262" y="16240312"/>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31</xdr:row>
      <xdr:rowOff>114300</xdr:rowOff>
    </xdr:from>
    <xdr:ext cx="1454150" cy="266700"/>
    <xdr:sp macro="" textlink="">
      <xdr:nvSpPr>
        <xdr:cNvPr id="1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A000000}"/>
            </a:ext>
          </a:extLst>
        </xdr:cNvPr>
        <xdr:cNvSpPr/>
      </xdr:nvSpPr>
      <xdr:spPr bwMode="auto">
        <a:xfrm>
          <a:off x="18259612"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1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B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1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C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1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D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1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E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34</xdr:row>
      <xdr:rowOff>88900</xdr:rowOff>
    </xdr:from>
    <xdr:ext cx="831850" cy="342900"/>
    <xdr:sp macro="" textlink="">
      <xdr:nvSpPr>
        <xdr:cNvPr id="15"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0F000000}"/>
            </a:ext>
          </a:extLst>
        </xdr:cNvPr>
        <xdr:cNvSpPr/>
      </xdr:nvSpPr>
      <xdr:spPr bwMode="auto">
        <a:xfrm>
          <a:off x="18507262" y="16240312"/>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33</xdr:row>
      <xdr:rowOff>114300</xdr:rowOff>
    </xdr:from>
    <xdr:ext cx="1454150" cy="266700"/>
    <xdr:sp macro="" textlink="">
      <xdr:nvSpPr>
        <xdr:cNvPr id="1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0000000}"/>
            </a:ext>
          </a:extLst>
        </xdr:cNvPr>
        <xdr:cNvSpPr/>
      </xdr:nvSpPr>
      <xdr:spPr bwMode="auto">
        <a:xfrm>
          <a:off x="18259612"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1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2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1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3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2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4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2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5000000}"/>
            </a:ext>
          </a:extLst>
        </xdr:cNvPr>
        <xdr:cNvSpPr/>
      </xdr:nvSpPr>
      <xdr:spPr bwMode="auto">
        <a:xfrm>
          <a:off x="18259612" y="161514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36</xdr:row>
      <xdr:rowOff>88900</xdr:rowOff>
    </xdr:from>
    <xdr:ext cx="831850" cy="342900"/>
    <xdr:sp macro="" textlink="">
      <xdr:nvSpPr>
        <xdr:cNvPr id="22"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16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35</xdr:row>
      <xdr:rowOff>114300</xdr:rowOff>
    </xdr:from>
    <xdr:ext cx="1454150" cy="266700"/>
    <xdr:sp macro="" textlink="">
      <xdr:nvSpPr>
        <xdr:cNvPr id="2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7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8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9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A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B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38</xdr:row>
      <xdr:rowOff>88900</xdr:rowOff>
    </xdr:from>
    <xdr:ext cx="831850" cy="342900"/>
    <xdr:sp macro="" textlink="">
      <xdr:nvSpPr>
        <xdr:cNvPr id="28"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1C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37</xdr:row>
      <xdr:rowOff>114300</xdr:rowOff>
    </xdr:from>
    <xdr:ext cx="1454150" cy="266700"/>
    <xdr:sp macro="" textlink="">
      <xdr:nvSpPr>
        <xdr:cNvPr id="2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D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3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E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3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1F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3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0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3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1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40</xdr:row>
      <xdr:rowOff>88900</xdr:rowOff>
    </xdr:from>
    <xdr:ext cx="831850" cy="342900"/>
    <xdr:sp macro="" textlink="">
      <xdr:nvSpPr>
        <xdr:cNvPr id="34"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22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39</xdr:row>
      <xdr:rowOff>114300</xdr:rowOff>
    </xdr:from>
    <xdr:ext cx="1454150" cy="266700"/>
    <xdr:sp macro="" textlink="">
      <xdr:nvSpPr>
        <xdr:cNvPr id="3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3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3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4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3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5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3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6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3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7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42</xdr:row>
      <xdr:rowOff>88900</xdr:rowOff>
    </xdr:from>
    <xdr:ext cx="831850" cy="342900"/>
    <xdr:sp macro="" textlink="">
      <xdr:nvSpPr>
        <xdr:cNvPr id="40"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28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41</xdr:row>
      <xdr:rowOff>114300</xdr:rowOff>
    </xdr:from>
    <xdr:ext cx="1454150" cy="266700"/>
    <xdr:sp macro="" textlink="">
      <xdr:nvSpPr>
        <xdr:cNvPr id="4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9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4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A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4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B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4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C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4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D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44</xdr:row>
      <xdr:rowOff>88900</xdr:rowOff>
    </xdr:from>
    <xdr:ext cx="831850" cy="342900"/>
    <xdr:sp macro="" textlink="">
      <xdr:nvSpPr>
        <xdr:cNvPr id="46"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2E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43</xdr:row>
      <xdr:rowOff>114300</xdr:rowOff>
    </xdr:from>
    <xdr:ext cx="1454150" cy="266700"/>
    <xdr:sp macro="" textlink="">
      <xdr:nvSpPr>
        <xdr:cNvPr id="4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2F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4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0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4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1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5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2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5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3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46</xdr:row>
      <xdr:rowOff>88900</xdr:rowOff>
    </xdr:from>
    <xdr:ext cx="831850" cy="342900"/>
    <xdr:sp macro="" textlink="">
      <xdr:nvSpPr>
        <xdr:cNvPr id="52"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34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45</xdr:row>
      <xdr:rowOff>114300</xdr:rowOff>
    </xdr:from>
    <xdr:ext cx="1454150" cy="266700"/>
    <xdr:sp macro="" textlink="">
      <xdr:nvSpPr>
        <xdr:cNvPr id="5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5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5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6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5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7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5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8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5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9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48</xdr:row>
      <xdr:rowOff>88900</xdr:rowOff>
    </xdr:from>
    <xdr:ext cx="831850" cy="342900"/>
    <xdr:sp macro="" textlink="">
      <xdr:nvSpPr>
        <xdr:cNvPr id="58"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00000000-0008-0000-0200-00003A000000}"/>
            </a:ext>
          </a:extLst>
        </xdr:cNvPr>
        <xdr:cNvSpPr/>
      </xdr:nvSpPr>
      <xdr:spPr bwMode="auto">
        <a:xfrm>
          <a:off x="18679085" y="18361959"/>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47</xdr:row>
      <xdr:rowOff>114300</xdr:rowOff>
    </xdr:from>
    <xdr:ext cx="1454150" cy="266700"/>
    <xdr:sp macro="" textlink="">
      <xdr:nvSpPr>
        <xdr:cNvPr id="5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B000000}"/>
            </a:ext>
          </a:extLst>
        </xdr:cNvPr>
        <xdr:cNvSpPr/>
      </xdr:nvSpPr>
      <xdr:spPr bwMode="auto">
        <a:xfrm>
          <a:off x="18431435" y="17856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6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C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6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D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6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E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6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3F000000}"/>
            </a:ext>
          </a:extLst>
        </xdr:cNvPr>
        <xdr:cNvSpPr/>
      </xdr:nvSpPr>
      <xdr:spPr bwMode="auto">
        <a:xfrm>
          <a:off x="18431435" y="182730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76200</xdr:colOff>
          <xdr:row>31</xdr:row>
          <xdr:rowOff>85725</xdr:rowOff>
        </xdr:from>
        <xdr:to>
          <xdr:col>18</xdr:col>
          <xdr:colOff>1514475</xdr:colOff>
          <xdr:row>31</xdr:row>
          <xdr:rowOff>390525</xdr:rowOff>
        </xdr:to>
        <xdr:sp macro="" textlink="">
          <xdr:nvSpPr>
            <xdr:cNvPr id="2146" name="InsertPlanet1aDualRowButton"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32</xdr:row>
      <xdr:rowOff>0</xdr:rowOff>
    </xdr:from>
    <xdr:ext cx="1454150" cy="266700"/>
    <xdr:sp macro="" textlink="">
      <xdr:nvSpPr>
        <xdr:cNvPr id="204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0080000}"/>
            </a:ext>
          </a:extLst>
        </xdr:cNvPr>
        <xdr:cNvSpPr/>
      </xdr:nvSpPr>
      <xdr:spPr bwMode="auto">
        <a:xfrm>
          <a:off x="18431435"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04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1080000}"/>
            </a:ext>
          </a:extLst>
        </xdr:cNvPr>
        <xdr:cNvSpPr/>
      </xdr:nvSpPr>
      <xdr:spPr bwMode="auto">
        <a:xfrm>
          <a:off x="18431435" y="17326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76200</xdr:colOff>
          <xdr:row>33</xdr:row>
          <xdr:rowOff>85725</xdr:rowOff>
        </xdr:from>
        <xdr:to>
          <xdr:col>18</xdr:col>
          <xdr:colOff>1514475</xdr:colOff>
          <xdr:row>33</xdr:row>
          <xdr:rowOff>381000</xdr:rowOff>
        </xdr:to>
        <xdr:sp macro="" textlink="">
          <xdr:nvSpPr>
            <xdr:cNvPr id="2147" name="InsertPlanet1bDualRow"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xdr:row>
          <xdr:rowOff>85725</xdr:rowOff>
        </xdr:from>
        <xdr:to>
          <xdr:col>18</xdr:col>
          <xdr:colOff>1514475</xdr:colOff>
          <xdr:row>35</xdr:row>
          <xdr:rowOff>381000</xdr:rowOff>
        </xdr:to>
        <xdr:sp macro="" textlink="">
          <xdr:nvSpPr>
            <xdr:cNvPr id="2148" name="InsertPlanet1DualRow"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37</xdr:row>
          <xdr:rowOff>85725</xdr:rowOff>
        </xdr:from>
        <xdr:to>
          <xdr:col>18</xdr:col>
          <xdr:colOff>1514475</xdr:colOff>
          <xdr:row>37</xdr:row>
          <xdr:rowOff>381000</xdr:rowOff>
        </xdr:to>
        <xdr:sp macro="" textlink="">
          <xdr:nvSpPr>
            <xdr:cNvPr id="2149" name="InsertPlanet2DualRowButton"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30</xdr:row>
      <xdr:rowOff>0</xdr:rowOff>
    </xdr:from>
    <xdr:ext cx="1454150" cy="266700"/>
    <xdr:sp macro="" textlink="">
      <xdr:nvSpPr>
        <xdr:cNvPr id="205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2080000}"/>
            </a:ext>
          </a:extLst>
        </xdr:cNvPr>
        <xdr:cNvSpPr/>
      </xdr:nvSpPr>
      <xdr:spPr bwMode="auto">
        <a:xfrm>
          <a:off x="18431435"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205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000000-0008-0000-0200-000003080000}"/>
            </a:ext>
          </a:extLst>
        </xdr:cNvPr>
        <xdr:cNvSpPr/>
      </xdr:nvSpPr>
      <xdr:spPr bwMode="auto">
        <a:xfrm>
          <a:off x="18431435" y="1944818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133350</xdr:colOff>
          <xdr:row>39</xdr:row>
          <xdr:rowOff>66675</xdr:rowOff>
        </xdr:from>
        <xdr:to>
          <xdr:col>18</xdr:col>
          <xdr:colOff>1571625</xdr:colOff>
          <xdr:row>39</xdr:row>
          <xdr:rowOff>419100</xdr:rowOff>
        </xdr:to>
        <xdr:sp macro="" textlink="">
          <xdr:nvSpPr>
            <xdr:cNvPr id="2162" name="InsertPlanet3DualRowButton"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41</xdr:row>
          <xdr:rowOff>123825</xdr:rowOff>
        </xdr:from>
        <xdr:to>
          <xdr:col>18</xdr:col>
          <xdr:colOff>1609725</xdr:colOff>
          <xdr:row>41</xdr:row>
          <xdr:rowOff>438150</xdr:rowOff>
        </xdr:to>
        <xdr:sp macro="" textlink="">
          <xdr:nvSpPr>
            <xdr:cNvPr id="2163" name="InsertPlanet4DualRowButton"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43</xdr:row>
          <xdr:rowOff>66675</xdr:rowOff>
        </xdr:from>
        <xdr:to>
          <xdr:col>18</xdr:col>
          <xdr:colOff>1590675</xdr:colOff>
          <xdr:row>43</xdr:row>
          <xdr:rowOff>390525</xdr:rowOff>
        </xdr:to>
        <xdr:sp macro="" textlink="">
          <xdr:nvSpPr>
            <xdr:cNvPr id="2164" name="InsertPlanet5DualRowButton"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45</xdr:row>
          <xdr:rowOff>85725</xdr:rowOff>
        </xdr:from>
        <xdr:to>
          <xdr:col>18</xdr:col>
          <xdr:colOff>1724025</xdr:colOff>
          <xdr:row>45</xdr:row>
          <xdr:rowOff>419100</xdr:rowOff>
        </xdr:to>
        <xdr:sp macro="" textlink="">
          <xdr:nvSpPr>
            <xdr:cNvPr id="2165" name="InsertPlanet6DualRowButton"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38</xdr:row>
      <xdr:rowOff>0</xdr:rowOff>
    </xdr:from>
    <xdr:ext cx="1454150" cy="266700"/>
    <xdr:sp macro="" textlink="">
      <xdr:nvSpPr>
        <xdr:cNvPr id="205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FE71592-D9BC-46B0-BC1B-0ED94384341C}"/>
            </a:ext>
          </a:extLst>
        </xdr:cNvPr>
        <xdr:cNvSpPr/>
      </xdr:nvSpPr>
      <xdr:spPr bwMode="auto">
        <a:xfrm>
          <a:off x="18431435" y="2210024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205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8B2CA601-7BB2-4414-9BCA-AF53E5B5BBC5}"/>
            </a:ext>
          </a:extLst>
        </xdr:cNvPr>
        <xdr:cNvSpPr/>
      </xdr:nvSpPr>
      <xdr:spPr bwMode="auto">
        <a:xfrm>
          <a:off x="18431435" y="23691476"/>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205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D49021E7-E941-4233-945A-1EF35CAD7212}"/>
            </a:ext>
          </a:extLst>
        </xdr:cNvPr>
        <xdr:cNvSpPr/>
      </xdr:nvSpPr>
      <xdr:spPr bwMode="auto">
        <a:xfrm>
          <a:off x="18431435"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205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5DD3CE0-2A82-44B4-B84B-F8D67F965956}"/>
            </a:ext>
          </a:extLst>
        </xdr:cNvPr>
        <xdr:cNvSpPr/>
      </xdr:nvSpPr>
      <xdr:spPr bwMode="auto">
        <a:xfrm>
          <a:off x="18431435" y="26873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205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F16CCFC-6A95-43D3-8935-B974DEFFB996}"/>
            </a:ext>
          </a:extLst>
        </xdr:cNvPr>
        <xdr:cNvSpPr/>
      </xdr:nvSpPr>
      <xdr:spPr bwMode="auto">
        <a:xfrm>
          <a:off x="18431435" y="2846518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05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5E2DD1A-8A2D-426C-8833-F09D4FA8EC9F}"/>
            </a:ext>
          </a:extLst>
        </xdr:cNvPr>
        <xdr:cNvSpPr/>
      </xdr:nvSpPr>
      <xdr:spPr bwMode="auto">
        <a:xfrm>
          <a:off x="18431435" y="30056418"/>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276225</xdr:colOff>
          <xdr:row>32</xdr:row>
          <xdr:rowOff>104775</xdr:rowOff>
        </xdr:from>
        <xdr:to>
          <xdr:col>18</xdr:col>
          <xdr:colOff>1190625</xdr:colOff>
          <xdr:row>32</xdr:row>
          <xdr:rowOff>438150</xdr:rowOff>
        </xdr:to>
        <xdr:sp macro="" textlink="">
          <xdr:nvSpPr>
            <xdr:cNvPr id="2167" name="RemoveLastPlanet1aDualRowButton"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34</xdr:row>
          <xdr:rowOff>85725</xdr:rowOff>
        </xdr:from>
        <xdr:to>
          <xdr:col>18</xdr:col>
          <xdr:colOff>1190625</xdr:colOff>
          <xdr:row>34</xdr:row>
          <xdr:rowOff>419100</xdr:rowOff>
        </xdr:to>
        <xdr:sp macro="" textlink="">
          <xdr:nvSpPr>
            <xdr:cNvPr id="2168" name="RemoveLastPlanet1bDualRowButton"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38</xdr:row>
          <xdr:rowOff>104775</xdr:rowOff>
        </xdr:from>
        <xdr:to>
          <xdr:col>18</xdr:col>
          <xdr:colOff>1247775</xdr:colOff>
          <xdr:row>38</xdr:row>
          <xdr:rowOff>381000</xdr:rowOff>
        </xdr:to>
        <xdr:sp macro="" textlink="">
          <xdr:nvSpPr>
            <xdr:cNvPr id="2169" name="RemoveLastPlanet2DualRowButton"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40</xdr:row>
          <xdr:rowOff>123825</xdr:rowOff>
        </xdr:from>
        <xdr:to>
          <xdr:col>18</xdr:col>
          <xdr:colOff>1190625</xdr:colOff>
          <xdr:row>40</xdr:row>
          <xdr:rowOff>457200</xdr:rowOff>
        </xdr:to>
        <xdr:sp macro="" textlink="">
          <xdr:nvSpPr>
            <xdr:cNvPr id="2170" name="RemoveLastPlanet3DualRowButton"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42</xdr:row>
          <xdr:rowOff>85725</xdr:rowOff>
        </xdr:from>
        <xdr:to>
          <xdr:col>18</xdr:col>
          <xdr:colOff>1190625</xdr:colOff>
          <xdr:row>42</xdr:row>
          <xdr:rowOff>419100</xdr:rowOff>
        </xdr:to>
        <xdr:sp macro="" textlink="">
          <xdr:nvSpPr>
            <xdr:cNvPr id="2171" name="RemoveLastPlanet4DualRowButton"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44</xdr:row>
          <xdr:rowOff>114300</xdr:rowOff>
        </xdr:from>
        <xdr:to>
          <xdr:col>18</xdr:col>
          <xdr:colOff>1190625</xdr:colOff>
          <xdr:row>44</xdr:row>
          <xdr:rowOff>447675</xdr:rowOff>
        </xdr:to>
        <xdr:sp macro="" textlink="">
          <xdr:nvSpPr>
            <xdr:cNvPr id="2172" name="RemoveLastPlanet5DualRowButton"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46</xdr:row>
          <xdr:rowOff>123825</xdr:rowOff>
        </xdr:from>
        <xdr:to>
          <xdr:col>18</xdr:col>
          <xdr:colOff>1190625</xdr:colOff>
          <xdr:row>46</xdr:row>
          <xdr:rowOff>457200</xdr:rowOff>
        </xdr:to>
        <xdr:sp macro="" textlink="">
          <xdr:nvSpPr>
            <xdr:cNvPr id="2173" name="RemoveLastPlanet6DualRowButton"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36</xdr:row>
          <xdr:rowOff>104775</xdr:rowOff>
        </xdr:from>
        <xdr:to>
          <xdr:col>18</xdr:col>
          <xdr:colOff>1143000</xdr:colOff>
          <xdr:row>36</xdr:row>
          <xdr:rowOff>438150</xdr:rowOff>
        </xdr:to>
        <xdr:sp macro="" textlink="">
          <xdr:nvSpPr>
            <xdr:cNvPr id="2175" name="RemoveLastPlanet1DualRowButton"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30</xdr:row>
      <xdr:rowOff>0</xdr:rowOff>
    </xdr:from>
    <xdr:ext cx="1454150" cy="266700"/>
    <xdr:sp macro="" textlink="">
      <xdr:nvSpPr>
        <xdr:cNvPr id="205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DC6FC5A-432B-4D0E-97BA-9A05DB2131FA}"/>
            </a:ext>
          </a:extLst>
        </xdr:cNvPr>
        <xdr:cNvSpPr/>
      </xdr:nvSpPr>
      <xdr:spPr bwMode="auto">
        <a:xfrm>
          <a:off x="15174259"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323850</xdr:colOff>
      <xdr:row>50</xdr:row>
      <xdr:rowOff>88900</xdr:rowOff>
    </xdr:from>
    <xdr:ext cx="831850" cy="342900"/>
    <xdr:sp macro="" textlink="">
      <xdr:nvSpPr>
        <xdr:cNvPr id="2059" name="RemoveLastLeavesDualRowButton" hidden="1">
          <a:extLst>
            <a:ext uri="{63B3BB69-23CF-44E3-9099-C40C66FF867C}">
              <a14:compatExt xmlns:a14="http://schemas.microsoft.com/office/drawing/2010/main" spid="_x0000_s2142"/>
            </a:ext>
            <a:ext uri="{FF2B5EF4-FFF2-40B4-BE49-F238E27FC236}">
              <a16:creationId xmlns:a16="http://schemas.microsoft.com/office/drawing/2014/main" id="{36DF9CBC-8AE7-4967-B45C-1AB4AE72DCA7}"/>
            </a:ext>
          </a:extLst>
        </xdr:cNvPr>
        <xdr:cNvSpPr/>
      </xdr:nvSpPr>
      <xdr:spPr bwMode="auto">
        <a:xfrm>
          <a:off x="18596909" y="25787724"/>
          <a:ext cx="83185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49</xdr:row>
      <xdr:rowOff>114300</xdr:rowOff>
    </xdr:from>
    <xdr:ext cx="1454150" cy="266700"/>
    <xdr:sp macro="" textlink="">
      <xdr:nvSpPr>
        <xdr:cNvPr id="206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89739676-7D85-4DC8-AD0F-FB40F25FBF8B}"/>
            </a:ext>
          </a:extLst>
        </xdr:cNvPr>
        <xdr:cNvSpPr/>
      </xdr:nvSpPr>
      <xdr:spPr bwMode="auto">
        <a:xfrm>
          <a:off x="18349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06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B45D794-FDA7-4916-834F-9BE965D08402}"/>
            </a:ext>
          </a:extLst>
        </xdr:cNvPr>
        <xdr:cNvSpPr/>
      </xdr:nvSpPr>
      <xdr:spPr bwMode="auto">
        <a:xfrm>
          <a:off x="18349259" y="256988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06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39435D42-E976-420F-8EAE-A95C66C504D9}"/>
            </a:ext>
          </a:extLst>
        </xdr:cNvPr>
        <xdr:cNvSpPr/>
      </xdr:nvSpPr>
      <xdr:spPr bwMode="auto">
        <a:xfrm>
          <a:off x="18349259" y="256988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06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C90791D-8626-4CCD-BD4F-2E49924D1D83}"/>
            </a:ext>
          </a:extLst>
        </xdr:cNvPr>
        <xdr:cNvSpPr/>
      </xdr:nvSpPr>
      <xdr:spPr bwMode="auto">
        <a:xfrm>
          <a:off x="18349259" y="256988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07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E6967490-6ECE-4991-9E73-B1B53DE6D21E}"/>
            </a:ext>
          </a:extLst>
        </xdr:cNvPr>
        <xdr:cNvSpPr/>
      </xdr:nvSpPr>
      <xdr:spPr bwMode="auto">
        <a:xfrm>
          <a:off x="18349259" y="256988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07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ED4B58AC-B7CE-4E97-8B55-F6B606B57E1D}"/>
            </a:ext>
          </a:extLst>
        </xdr:cNvPr>
        <xdr:cNvSpPr/>
      </xdr:nvSpPr>
      <xdr:spPr bwMode="auto">
        <a:xfrm>
          <a:off x="18349259" y="256988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207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A41DF41-FFEB-4BBF-A7C0-420A48642117}"/>
            </a:ext>
          </a:extLst>
        </xdr:cNvPr>
        <xdr:cNvSpPr/>
      </xdr:nvSpPr>
      <xdr:spPr bwMode="auto">
        <a:xfrm>
          <a:off x="15174259" y="1997859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08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33992AE0-2176-40AE-A3DF-326C115AC562}"/>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208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BAED03A-AB48-440C-B29A-80A9FD5D9F33}"/>
            </a:ext>
          </a:extLst>
        </xdr:cNvPr>
        <xdr:cNvSpPr/>
      </xdr:nvSpPr>
      <xdr:spPr bwMode="auto">
        <a:xfrm>
          <a:off x="15174259" y="24221888"/>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08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D3A3E85-79FA-4CAA-B928-4488C409021D}"/>
            </a:ext>
          </a:extLst>
        </xdr:cNvPr>
        <xdr:cNvSpPr/>
      </xdr:nvSpPr>
      <xdr:spPr bwMode="auto">
        <a:xfrm>
          <a:off x="15174259" y="26873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09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49CDFD-41F4-4EE2-9E61-C1522EC45F2F}"/>
            </a:ext>
          </a:extLst>
        </xdr:cNvPr>
        <xdr:cNvSpPr/>
      </xdr:nvSpPr>
      <xdr:spPr bwMode="auto">
        <a:xfrm>
          <a:off x="15174259" y="25813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209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1279E1E-5F14-4BAF-A972-4018D5D94AB6}"/>
            </a:ext>
          </a:extLst>
        </xdr:cNvPr>
        <xdr:cNvSpPr/>
      </xdr:nvSpPr>
      <xdr:spPr bwMode="auto">
        <a:xfrm>
          <a:off x="15174259" y="24221888"/>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09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6A90E94-8A84-4082-B02F-61E8B80FF01E}"/>
            </a:ext>
          </a:extLst>
        </xdr:cNvPr>
        <xdr:cNvSpPr/>
      </xdr:nvSpPr>
      <xdr:spPr bwMode="auto">
        <a:xfrm>
          <a:off x="15174259" y="25813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09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0A1859C-95CA-4BE4-9198-0204D689C9D3}"/>
            </a:ext>
          </a:extLst>
        </xdr:cNvPr>
        <xdr:cNvSpPr/>
      </xdr:nvSpPr>
      <xdr:spPr bwMode="auto">
        <a:xfrm>
          <a:off x="18349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0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F09E6DD-DC7E-4450-AC6C-7BA03AF46822}"/>
            </a:ext>
          </a:extLst>
        </xdr:cNvPr>
        <xdr:cNvSpPr/>
      </xdr:nvSpPr>
      <xdr:spPr bwMode="auto">
        <a:xfrm>
          <a:off x="18349259" y="274043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C61CA1F-EEA0-4EC8-9FB7-86AEBB8B5EC0}"/>
            </a:ext>
          </a:extLst>
        </xdr:cNvPr>
        <xdr:cNvSpPr/>
      </xdr:nvSpPr>
      <xdr:spPr bwMode="auto">
        <a:xfrm>
          <a:off x="18349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DBFDBCC-0831-46AA-99F1-9EB01517C90E}"/>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0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42F562-D5B0-4DD5-8BD5-FC82FA0778FD}"/>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6F741E8-4C8A-446B-8CE5-EB2D6F7EF619}"/>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A85D368-2338-43DF-9E1C-BB27379E8120}"/>
            </a:ext>
          </a:extLst>
        </xdr:cNvPr>
        <xdr:cNvSpPr/>
      </xdr:nvSpPr>
      <xdr:spPr bwMode="auto">
        <a:xfrm>
          <a:off x="15174259" y="25813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8B18039-A200-4DB2-A14F-515E8D2BB63A}"/>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0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310268B-84C5-4EC8-8C73-DA03B643E151}"/>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D9573183-AB19-414F-9964-87C70F592C39}"/>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0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CC75E5B-7C88-410B-AB17-715822620B2D}"/>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1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E643472-22E3-4CB0-A293-C82D174D0C0A}"/>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1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E29C32B-F472-441B-9743-B0FDAE41945E}"/>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1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514A254B-1533-4687-A290-E21955BC80DA}"/>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1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397A205-4648-4FD3-B4A7-5EE7285F86AA}"/>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1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482B1AD-230C-499F-AB1C-7923D6F360C5}"/>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1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54987445-F610-4A82-BB8F-5533A5110D18}"/>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1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A8F96886-8F4D-44C3-9178-62345E944CDD}"/>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1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8EFE0AEE-1625-4905-9D63-23A25E21218D}"/>
            </a:ext>
          </a:extLst>
        </xdr:cNvPr>
        <xdr:cNvSpPr/>
      </xdr:nvSpPr>
      <xdr:spPr bwMode="auto">
        <a:xfrm>
          <a:off x="15174259" y="26873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1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EB9D352-ED68-4E41-A9C1-D5E915C271B0}"/>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3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11DED27-381B-4E80-9E11-F5A08C454F37}"/>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30</xdr:row>
      <xdr:rowOff>0</xdr:rowOff>
    </xdr:from>
    <xdr:ext cx="1454150" cy="266700"/>
    <xdr:sp macro="" textlink="">
      <xdr:nvSpPr>
        <xdr:cNvPr id="213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3EAFA624-894F-4738-BCB2-54749B6574CF}"/>
            </a:ext>
          </a:extLst>
        </xdr:cNvPr>
        <xdr:cNvSpPr/>
      </xdr:nvSpPr>
      <xdr:spPr bwMode="auto">
        <a:xfrm>
          <a:off x="15174259"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213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DCC09474-348E-4A9B-B1D7-8A39B35C701F}"/>
            </a:ext>
          </a:extLst>
        </xdr:cNvPr>
        <xdr:cNvSpPr/>
      </xdr:nvSpPr>
      <xdr:spPr bwMode="auto">
        <a:xfrm>
          <a:off x="15174259" y="183873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13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EBA527C-7FD7-4195-9A64-8EE67ADE1811}"/>
            </a:ext>
          </a:extLst>
        </xdr:cNvPr>
        <xdr:cNvSpPr/>
      </xdr:nvSpPr>
      <xdr:spPr bwMode="auto">
        <a:xfrm>
          <a:off x="15174259" y="1997859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213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E58C3948-B4CF-443B-8BFA-13C5ABEC465E}"/>
            </a:ext>
          </a:extLst>
        </xdr:cNvPr>
        <xdr:cNvSpPr/>
      </xdr:nvSpPr>
      <xdr:spPr bwMode="auto">
        <a:xfrm>
          <a:off x="15174259" y="2156982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213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D891493-8899-4476-989A-34FB611B25E3}"/>
            </a:ext>
          </a:extLst>
        </xdr:cNvPr>
        <xdr:cNvSpPr/>
      </xdr:nvSpPr>
      <xdr:spPr bwMode="auto">
        <a:xfrm>
          <a:off x="15174259" y="2316106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213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FBA106C-A792-45F4-877B-A1487DBCEFEF}"/>
            </a:ext>
          </a:extLst>
        </xdr:cNvPr>
        <xdr:cNvSpPr/>
      </xdr:nvSpPr>
      <xdr:spPr bwMode="auto">
        <a:xfrm>
          <a:off x="15174259" y="24752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213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38A823C-2CD9-4A63-BDD8-FC3AE5457799}"/>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214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A36B12E-6B0A-4DD5-B273-7F9F73EF6534}"/>
            </a:ext>
          </a:extLst>
        </xdr:cNvPr>
        <xdr:cNvSpPr/>
      </xdr:nvSpPr>
      <xdr:spPr bwMode="auto">
        <a:xfrm>
          <a:off x="15174259" y="2793477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4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EB48662-C868-49ED-85F5-E2769107FF3D}"/>
            </a:ext>
          </a:extLst>
        </xdr:cNvPr>
        <xdr:cNvSpPr/>
      </xdr:nvSpPr>
      <xdr:spPr bwMode="auto">
        <a:xfrm>
          <a:off x="15174259" y="29526006"/>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4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639B5E43-9AF2-4E6A-8FA1-B2E2E8D6B614}"/>
            </a:ext>
          </a:extLst>
        </xdr:cNvPr>
        <xdr:cNvSpPr/>
      </xdr:nvSpPr>
      <xdr:spPr bwMode="auto">
        <a:xfrm>
          <a:off x="15174259" y="3111724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214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A77C7E8-4F44-4326-8BB8-EA473B1AD7AB}"/>
            </a:ext>
          </a:extLst>
        </xdr:cNvPr>
        <xdr:cNvSpPr/>
      </xdr:nvSpPr>
      <xdr:spPr bwMode="auto">
        <a:xfrm>
          <a:off x="15174259" y="1891777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15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F97904D-88BD-4D9F-AE5B-417D8E2FF0F6}"/>
            </a:ext>
          </a:extLst>
        </xdr:cNvPr>
        <xdr:cNvSpPr/>
      </xdr:nvSpPr>
      <xdr:spPr bwMode="auto">
        <a:xfrm>
          <a:off x="15174259" y="1891777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15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DC881B9-5E61-488D-AC48-228D9CFEEC0C}"/>
            </a:ext>
          </a:extLst>
        </xdr:cNvPr>
        <xdr:cNvSpPr/>
      </xdr:nvSpPr>
      <xdr:spPr bwMode="auto">
        <a:xfrm>
          <a:off x="15174259"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5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D989E33-1B18-4320-B8E0-749902A1BE3C}"/>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15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A0FFEC5-14B2-457C-B7C6-35472AF821B5}"/>
            </a:ext>
          </a:extLst>
        </xdr:cNvPr>
        <xdr:cNvSpPr/>
      </xdr:nvSpPr>
      <xdr:spPr bwMode="auto">
        <a:xfrm>
          <a:off x="15174259" y="1891777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15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2ED8D7C-9D00-46AA-847F-D1B6B2B9678F}"/>
            </a:ext>
          </a:extLst>
        </xdr:cNvPr>
        <xdr:cNvSpPr/>
      </xdr:nvSpPr>
      <xdr:spPr bwMode="auto">
        <a:xfrm>
          <a:off x="15174259"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5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4E3287C-EB25-4AD0-B677-3700A3C09FFF}"/>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5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86AB890-68F7-40A0-868B-213A0F7702BB}"/>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5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A683D8D3-AFE2-4493-A0D9-E0E951D7639C}"/>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15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F4611E43-B90F-4FD4-B542-5765587F8F3B}"/>
            </a:ext>
          </a:extLst>
        </xdr:cNvPr>
        <xdr:cNvSpPr/>
      </xdr:nvSpPr>
      <xdr:spPr bwMode="auto">
        <a:xfrm>
          <a:off x="15174259"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5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3CBDBAF-CA7C-4DE6-8382-9CF3D8CD9FB9}"/>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16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C4946E5C-4F92-4457-BD7E-2F4A77AD453D}"/>
            </a:ext>
          </a:extLst>
        </xdr:cNvPr>
        <xdr:cNvSpPr/>
      </xdr:nvSpPr>
      <xdr:spPr bwMode="auto">
        <a:xfrm>
          <a:off x="15174259"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6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31C93B31-896E-412A-826B-4466068DFFF7}"/>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7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BFF181D-1555-4C6A-A87B-E3BA3ABA9FDF}"/>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7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828410AE-6897-4BF7-8A4F-C1BC9564A8FC}"/>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8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E8211CF-01D9-436F-97C7-541A9DE3DDB5}"/>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8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9410669-9E71-42CF-9A2A-0C93F9E049B2}"/>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8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6B9072E-EADF-4285-8462-D29E32435177}"/>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8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51255067-D70E-487A-9E15-0E9C2E5E661E}"/>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171450</xdr:colOff>
          <xdr:row>48</xdr:row>
          <xdr:rowOff>152400</xdr:rowOff>
        </xdr:from>
        <xdr:to>
          <xdr:col>18</xdr:col>
          <xdr:colOff>1571625</xdr:colOff>
          <xdr:row>48</xdr:row>
          <xdr:rowOff>438150</xdr:rowOff>
        </xdr:to>
        <xdr:sp macro="" textlink="">
          <xdr:nvSpPr>
            <xdr:cNvPr id="2176" name="CommandButton2" hidden="1">
              <a:extLst>
                <a:ext uri="{63B3BB69-23CF-44E3-9099-C40C66FF867C}">
                  <a14:compatExt spid="_x0000_s2179"/>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50</xdr:row>
      <xdr:rowOff>0</xdr:rowOff>
    </xdr:from>
    <xdr:ext cx="1454150" cy="266700"/>
    <xdr:sp macro="" textlink="">
      <xdr:nvSpPr>
        <xdr:cNvPr id="218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DF3503C8-7465-4F6D-B011-9BC94C55FE1D}"/>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171450</xdr:colOff>
          <xdr:row>47</xdr:row>
          <xdr:rowOff>152400</xdr:rowOff>
        </xdr:from>
        <xdr:to>
          <xdr:col>18</xdr:col>
          <xdr:colOff>1571625</xdr:colOff>
          <xdr:row>47</xdr:row>
          <xdr:rowOff>438150</xdr:rowOff>
        </xdr:to>
        <xdr:sp macro="" textlink="">
          <xdr:nvSpPr>
            <xdr:cNvPr id="2187" name="CommandButton3" hidden="1">
              <a:extLst>
                <a:ext uri="{63B3BB69-23CF-44E3-9099-C40C66FF867C}">
                  <a14:compatExt spid="_x0000_s2181"/>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48</xdr:row>
      <xdr:rowOff>0</xdr:rowOff>
    </xdr:from>
    <xdr:ext cx="1454150" cy="266700"/>
    <xdr:sp macro="" textlink="">
      <xdr:nvSpPr>
        <xdr:cNvPr id="218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91D57F6-015B-473D-975C-E5B204F0070A}"/>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17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6F571D3E-25D0-4122-B60B-284041F4B55E}"/>
            </a:ext>
          </a:extLst>
        </xdr:cNvPr>
        <xdr:cNvSpPr/>
      </xdr:nvSpPr>
      <xdr:spPr bwMode="auto">
        <a:xfrm>
          <a:off x="15174259"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8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62F169A-4681-4441-AD68-236F40323CFF}"/>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257175</xdr:colOff>
          <xdr:row>49</xdr:row>
          <xdr:rowOff>152400</xdr:rowOff>
        </xdr:from>
        <xdr:to>
          <xdr:col>18</xdr:col>
          <xdr:colOff>1685925</xdr:colOff>
          <xdr:row>49</xdr:row>
          <xdr:rowOff>428625</xdr:rowOff>
        </xdr:to>
        <xdr:sp macro="" textlink="">
          <xdr:nvSpPr>
            <xdr:cNvPr id="2185" name="CommandButton1" hidden="1">
              <a:extLst>
                <a:ext uri="{63B3BB69-23CF-44E3-9099-C40C66FF867C}">
                  <a14:compatExt spid="_x0000_s2182"/>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428625</xdr:colOff>
          <xdr:row>50</xdr:row>
          <xdr:rowOff>114300</xdr:rowOff>
        </xdr:from>
        <xdr:to>
          <xdr:col>18</xdr:col>
          <xdr:colOff>1476375</xdr:colOff>
          <xdr:row>50</xdr:row>
          <xdr:rowOff>409575</xdr:rowOff>
        </xdr:to>
        <xdr:sp macro="" textlink="">
          <xdr:nvSpPr>
            <xdr:cNvPr id="2177" name="CommandButton4" hidden="1">
              <a:extLst>
                <a:ext uri="{63B3BB69-23CF-44E3-9099-C40C66FF867C}">
                  <a14:compatExt spid="_x0000_s2184"/>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18</xdr:col>
      <xdr:colOff>76200</xdr:colOff>
      <xdr:row>48</xdr:row>
      <xdr:rowOff>0</xdr:rowOff>
    </xdr:from>
    <xdr:ext cx="1454150" cy="266700"/>
    <xdr:sp macro="" textlink="">
      <xdr:nvSpPr>
        <xdr:cNvPr id="219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D1C892FF-E5AB-46FA-8D93-6D51EF89557E}"/>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9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4E172A0-C8AB-43F1-B752-5793383B4137}"/>
            </a:ext>
          </a:extLst>
        </xdr:cNvPr>
        <xdr:cNvSpPr/>
      </xdr:nvSpPr>
      <xdr:spPr bwMode="auto">
        <a:xfrm>
          <a:off x="15174259" y="26873947"/>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9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FFD861A5-DC36-41A7-901F-EEFCF114A817}"/>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8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700EEFFD-562B-4299-AA14-28BE84F2F002}"/>
            </a:ext>
          </a:extLst>
        </xdr:cNvPr>
        <xdr:cNvSpPr/>
      </xdr:nvSpPr>
      <xdr:spPr bwMode="auto">
        <a:xfrm>
          <a:off x="15174259" y="25282712"/>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9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0B9DBB2-901D-43FD-A52B-BA55D239C506}"/>
            </a:ext>
          </a:extLst>
        </xdr:cNvPr>
        <xdr:cNvSpPr/>
      </xdr:nvSpPr>
      <xdr:spPr bwMode="auto">
        <a:xfrm>
          <a:off x="15174259"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30</xdr:row>
      <xdr:rowOff>0</xdr:rowOff>
    </xdr:from>
    <xdr:ext cx="1454150" cy="266700"/>
    <xdr:sp macro="" textlink="">
      <xdr:nvSpPr>
        <xdr:cNvPr id="219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9A7A481-BF3C-4B1E-9647-E4615EDACD93}"/>
            </a:ext>
          </a:extLst>
        </xdr:cNvPr>
        <xdr:cNvSpPr/>
      </xdr:nvSpPr>
      <xdr:spPr bwMode="auto">
        <a:xfrm>
          <a:off x="13485906" y="15735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219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331F1FFA-888E-43C5-B717-D5F984CF5ED0}"/>
            </a:ext>
          </a:extLst>
        </xdr:cNvPr>
        <xdr:cNvSpPr/>
      </xdr:nvSpPr>
      <xdr:spPr bwMode="auto">
        <a:xfrm>
          <a:off x="13485906" y="24752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19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ADC9B1DB-2D67-482A-9D2F-0A6B40420F36}"/>
            </a:ext>
          </a:extLst>
        </xdr:cNvPr>
        <xdr:cNvSpPr/>
      </xdr:nvSpPr>
      <xdr:spPr bwMode="auto">
        <a:xfrm>
          <a:off x="13485906"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19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8FA84095-0528-4061-B31F-A2B5208456DE}"/>
            </a:ext>
          </a:extLst>
        </xdr:cNvPr>
        <xdr:cNvSpPr/>
      </xdr:nvSpPr>
      <xdr:spPr bwMode="auto">
        <a:xfrm>
          <a:off x="13485906" y="2793477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32</xdr:row>
      <xdr:rowOff>0</xdr:rowOff>
    </xdr:from>
    <xdr:ext cx="1454150" cy="266700"/>
    <xdr:sp macro="" textlink="">
      <xdr:nvSpPr>
        <xdr:cNvPr id="2198"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6FB8792-52CE-4A85-89E6-F20C943B5F84}"/>
            </a:ext>
          </a:extLst>
        </xdr:cNvPr>
        <xdr:cNvSpPr/>
      </xdr:nvSpPr>
      <xdr:spPr bwMode="auto">
        <a:xfrm>
          <a:off x="13485906" y="1679612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34</xdr:row>
      <xdr:rowOff>0</xdr:rowOff>
    </xdr:from>
    <xdr:ext cx="1454150" cy="266700"/>
    <xdr:sp macro="" textlink="">
      <xdr:nvSpPr>
        <xdr:cNvPr id="2199"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D62F61E7-99DF-4F2E-9B0A-976CDD39806B}"/>
            </a:ext>
          </a:extLst>
        </xdr:cNvPr>
        <xdr:cNvSpPr/>
      </xdr:nvSpPr>
      <xdr:spPr bwMode="auto">
        <a:xfrm>
          <a:off x="13485906" y="1838735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36</xdr:row>
      <xdr:rowOff>0</xdr:rowOff>
    </xdr:from>
    <xdr:ext cx="1454150" cy="266700"/>
    <xdr:sp macro="" textlink="">
      <xdr:nvSpPr>
        <xdr:cNvPr id="2200"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07C63E8-ADE9-4E78-9BB8-0F3CB9E01FC4}"/>
            </a:ext>
          </a:extLst>
        </xdr:cNvPr>
        <xdr:cNvSpPr/>
      </xdr:nvSpPr>
      <xdr:spPr bwMode="auto">
        <a:xfrm>
          <a:off x="13485906" y="19978594"/>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38</xdr:row>
      <xdr:rowOff>0</xdr:rowOff>
    </xdr:from>
    <xdr:ext cx="1454150" cy="266700"/>
    <xdr:sp macro="" textlink="">
      <xdr:nvSpPr>
        <xdr:cNvPr id="2201"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BB78B84D-41EC-492D-A7DA-699EFF29EDF6}"/>
            </a:ext>
          </a:extLst>
        </xdr:cNvPr>
        <xdr:cNvSpPr/>
      </xdr:nvSpPr>
      <xdr:spPr bwMode="auto">
        <a:xfrm>
          <a:off x="13485906" y="21569829"/>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40</xdr:row>
      <xdr:rowOff>0</xdr:rowOff>
    </xdr:from>
    <xdr:ext cx="1454150" cy="266700"/>
    <xdr:sp macro="" textlink="">
      <xdr:nvSpPr>
        <xdr:cNvPr id="2202"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46EBF099-00B2-42D3-A8FB-632ACEF6673B}"/>
            </a:ext>
          </a:extLst>
        </xdr:cNvPr>
        <xdr:cNvSpPr/>
      </xdr:nvSpPr>
      <xdr:spPr bwMode="auto">
        <a:xfrm>
          <a:off x="13485906" y="2316106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42</xdr:row>
      <xdr:rowOff>0</xdr:rowOff>
    </xdr:from>
    <xdr:ext cx="1454150" cy="266700"/>
    <xdr:sp macro="" textlink="">
      <xdr:nvSpPr>
        <xdr:cNvPr id="2203"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02C426DB-3F5C-4666-8A87-ED57F5C353B5}"/>
            </a:ext>
          </a:extLst>
        </xdr:cNvPr>
        <xdr:cNvSpPr/>
      </xdr:nvSpPr>
      <xdr:spPr bwMode="auto">
        <a:xfrm>
          <a:off x="13485906" y="24752300"/>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44</xdr:row>
      <xdr:rowOff>0</xdr:rowOff>
    </xdr:from>
    <xdr:ext cx="1454150" cy="266700"/>
    <xdr:sp macro="" textlink="">
      <xdr:nvSpPr>
        <xdr:cNvPr id="2204"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822648F9-1EB7-4A74-B51B-2DBA0207D0A7}"/>
            </a:ext>
          </a:extLst>
        </xdr:cNvPr>
        <xdr:cNvSpPr/>
      </xdr:nvSpPr>
      <xdr:spPr bwMode="auto">
        <a:xfrm>
          <a:off x="13485906" y="26343535"/>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46</xdr:row>
      <xdr:rowOff>0</xdr:rowOff>
    </xdr:from>
    <xdr:ext cx="1454150" cy="266700"/>
    <xdr:sp macro="" textlink="">
      <xdr:nvSpPr>
        <xdr:cNvPr id="2205"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1525932D-5DF9-4994-9977-476F5F2EE432}"/>
            </a:ext>
          </a:extLst>
        </xdr:cNvPr>
        <xdr:cNvSpPr/>
      </xdr:nvSpPr>
      <xdr:spPr bwMode="auto">
        <a:xfrm>
          <a:off x="13485906" y="2793477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48</xdr:row>
      <xdr:rowOff>0</xdr:rowOff>
    </xdr:from>
    <xdr:ext cx="1454150" cy="266700"/>
    <xdr:sp macro="" textlink="">
      <xdr:nvSpPr>
        <xdr:cNvPr id="2206"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24193A93-C6D0-4FAF-9F8B-E4AE33C7680A}"/>
            </a:ext>
          </a:extLst>
        </xdr:cNvPr>
        <xdr:cNvSpPr/>
      </xdr:nvSpPr>
      <xdr:spPr bwMode="auto">
        <a:xfrm>
          <a:off x="13485906" y="29526006"/>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18</xdr:col>
      <xdr:colOff>76200</xdr:colOff>
      <xdr:row>50</xdr:row>
      <xdr:rowOff>0</xdr:rowOff>
    </xdr:from>
    <xdr:ext cx="1454150" cy="266700"/>
    <xdr:sp macro="" textlink="">
      <xdr:nvSpPr>
        <xdr:cNvPr id="2207" name="InsertLeavesDualRowButton" hidden="1">
          <a:extLst>
            <a:ext uri="{63B3BB69-23CF-44E3-9099-C40C66FF867C}">
              <a14:compatExt xmlns:a14="http://schemas.microsoft.com/office/drawing/2010/main" spid="_x0000_s2143"/>
            </a:ext>
            <a:ext uri="{FF2B5EF4-FFF2-40B4-BE49-F238E27FC236}">
              <a16:creationId xmlns:a16="http://schemas.microsoft.com/office/drawing/2014/main" id="{991834EC-72FB-487F-BAE7-83841524BD4A}"/>
            </a:ext>
          </a:extLst>
        </xdr:cNvPr>
        <xdr:cNvSpPr/>
      </xdr:nvSpPr>
      <xdr:spPr bwMode="auto">
        <a:xfrm>
          <a:off x="13485906" y="31117241"/>
          <a:ext cx="1454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vova, Malina" refreshedDate="45548.63638935185" createdVersion="8" refreshedVersion="8" minRefreshableVersion="3" recordCount="62" xr:uid="{00000000-000A-0000-FFFF-FFFF00000000}">
  <cacheSource type="worksheet">
    <worksheetSource name="PivotSource"/>
  </cacheSource>
  <cacheFields count="11">
    <cacheField name="PT_Product" numFmtId="0">
      <sharedItems containsBlank="1" count="36">
        <s v="Pressure S"/>
        <m/>
        <s v="Pressure M"/>
        <s v="Vacuum S"/>
        <s v="Vacuum M"/>
        <s v="Balance S"/>
        <s v="Balance M"/>
        <s v="Orca PU"/>
        <s v="Narwal PU"/>
        <s v="Entropy"/>
        <s v="Pulsar"/>
        <s v="Nebula"/>
        <s v="Quantium"/>
        <s v="Axiom"/>
        <s v="Leaves"/>
        <s v="Planet 1a L"/>
        <s v="Planet 1b L"/>
        <s v="Planet 1 L "/>
        <s v="Planet 2 L"/>
        <s v="Planet 3 L"/>
        <s v="Planet 4 L"/>
        <s v="Planet 5 L"/>
        <s v="Planet 6 L"/>
        <s v="Planet L (full set)"/>
        <s v="Planet S (full set)"/>
        <s v="Quantum"/>
        <s v="Planet 4" u="1"/>
        <s v="Planet 5" u="1"/>
        <s v="Planet 6" u="1"/>
        <s v="Planet (full set)" u="1"/>
        <s v="Planet 1a" u="1"/>
        <s v="Planet 1b" u="1"/>
        <s v="Planet 1" u="1"/>
        <s v="Planet 2" u="1"/>
        <s v="Planet 3" u="1"/>
        <s v="Planet" u="1"/>
      </sharedItems>
    </cacheField>
    <cacheField name="PT_inventory #" numFmtId="0">
      <sharedItems containsBlank="1" containsMixedTypes="1" containsNumber="1" containsInteger="1" minValue="1" maxValue="21" count="52">
        <s v="FGDF001"/>
        <m/>
        <s v="FGDF002"/>
        <s v="FGDF003"/>
        <s v="FGDF004"/>
        <s v="FGDF005"/>
        <s v="FGDF006"/>
        <s v="PUDF007"/>
        <s v="PUDF008"/>
        <s v="FGDF009"/>
        <s v="FGDF010"/>
        <s v="FGDF011"/>
        <s v="FGDF012"/>
        <s v="FGDF013"/>
        <s v="FGDF014"/>
        <s v="FGDF015"/>
        <s v="FGDF016"/>
        <s v="FGDF017"/>
        <s v="FGDF018"/>
        <s v="FGDF019"/>
        <s v="FGDF020"/>
        <s v="FGDF021"/>
        <s v="FGDF022"/>
        <s v="FGDF023"/>
        <s v="FGDF024"/>
        <s v="FGFF009"/>
        <s v="FGFF010"/>
        <s v="FGFF011"/>
        <s v="FGFF012"/>
        <s v="FGFF013"/>
        <s v="FGFF014"/>
        <n v="6" u="1"/>
        <n v="7" u="1"/>
        <n v="8" u="1"/>
        <n v="9" u="1"/>
        <n v="10" u="1"/>
        <n v="11" u="1"/>
        <n v="12" u="1"/>
        <n v="13" u="1"/>
        <n v="20" u="1"/>
        <n v="21" u="1"/>
        <n v="14" u="1"/>
        <n v="15" u="1"/>
        <n v="16" u="1"/>
        <n v="17" u="1"/>
        <n v="18" u="1"/>
        <n v="19" u="1"/>
        <n v="1" u="1"/>
        <n v="2" u="1"/>
        <n v="3" u="1"/>
        <n v="4" u="1"/>
        <n v="5" u="1"/>
      </sharedItems>
    </cacheField>
    <cacheField name="PT_macros" numFmtId="0">
      <sharedItems containsString="0" containsBlank="1" containsNumber="1" containsInteger="1" minValue="1" maxValue="15"/>
    </cacheField>
    <cacheField name="PT_Friction" numFmtId="0">
      <sharedItems containsBlank="1" count="3">
        <s v="Dual"/>
        <m/>
        <s v="Full Friction"/>
      </sharedItems>
    </cacheField>
    <cacheField name="PT_UnitPrice" numFmtId="0">
      <sharedItems containsString="0" containsBlank="1" containsNumber="1" containsInteger="1" minValue="0" maxValue="1895" count="20">
        <n v="408"/>
        <m/>
        <n v="509"/>
        <n v="551"/>
        <n v="880"/>
        <n v="1280"/>
        <n v="490"/>
        <n v="285"/>
        <n v="560"/>
        <n v="295"/>
        <n v="275"/>
        <n v="1895"/>
        <n v="595"/>
        <n v="398"/>
        <n v="435"/>
        <n v="392"/>
        <n v="0" u="1"/>
        <n v="660" u="1"/>
        <n v="425" u="1"/>
        <n v="554" u="1"/>
      </sharedItems>
    </cacheField>
    <cacheField name="Smooth part surface " numFmtId="0">
      <sharedItems containsBlank="1" count="58">
        <s v="&lt;choose surface&gt;"/>
        <s v="Subtotal (Pressure S Dual)"/>
        <s v="Subtotal (Pressure M Dual)"/>
        <s v="Subtotal (Vacuum S Dual)"/>
        <s v="Subtotal (Vacuum M Dual)"/>
        <s v="Subtotal (Balance S Dual)"/>
        <s v="Subtotal (Balance M Dual)"/>
        <s v="Subtotal (Orca PU Dual)"/>
        <s v="Subtotal (Narwhal PU Dual)"/>
        <s v="Subtotal (Entropy Dual)"/>
        <s v="Subtotal (Pulsar Dual)"/>
        <s v="Subtotal (Nebula Dual)"/>
        <s v="Subtotal (Quantium Dual)"/>
        <s v="Subtotal (Axiom Dual)"/>
        <s v="Subtotal (Leaves Dual)"/>
        <s v="Subtotal (Planet 1a L Dual)"/>
        <s v="Subtotal (Planet 1b L Dual)"/>
        <s v="Subtotal (Planet 1 L Dual)"/>
        <s v="Subtotal (Planet 2 L Dual)"/>
        <s v="Subtotal (Planet 3 L Dual)"/>
        <s v="Subtotal (Planet 4 L Dual)"/>
        <s v="Subtotal (Planet 5 L Dual)"/>
        <s v="Subtotal (Planet 6 L Dual)"/>
        <s v="Subtotal (Planet L full set Dual)"/>
        <s v="Subtotal (Planet S full set Dual)"/>
        <s v="n.a"/>
        <s v="Subtotal (Entropy Full Friction)"/>
        <s v="Subtotal (Pulsar Full Friction)"/>
        <s v="Subtotal (Nebula Full Friction)"/>
        <s v="Subtotal (Quantium Full Friction)"/>
        <s v="Subtotal (Axiom Full Friction)"/>
        <s v="Subtotal (Leaves Full Friction)"/>
        <m/>
        <s v="Subtotal (Planet 6 Dual)" u="1"/>
        <s v="Subtotal (Planet full set Dual)" u="1"/>
        <s v="GLOSSY" u="1"/>
        <s v="MATTE" u="1"/>
        <s v="Subtotal (Planet 1a Dual)" u="1"/>
        <s v="Subtotal (Planet 1b Dual)" u="1"/>
        <s v="Subtotal (Planet 1 Dual)" u="1"/>
        <s v="Subtotal (Planet 2 Dual)" u="1"/>
        <s v="Subtotal (Planet 3 Dual)" u="1"/>
        <s v="Subtotal (Planet 4 Dual)" u="1"/>
        <s v="Subtotal (Planet 5 Dual)" u="1"/>
        <s v="Subtotal (Planet Dual)" u="1"/>
        <s v="Subtotal (Pressure S)" u="1"/>
        <s v="Subtotal (Pressure M)" u="1"/>
        <s v="Subtotal (Vacuum S)" u="1"/>
        <s v="Subtotal (Vacuum M)" u="1"/>
        <s v="Subtotal (Balance S)" u="1"/>
        <s v="Subtotal (Balance M)" u="1"/>
        <s v="Subtotal (Entropy)" u="1"/>
        <s v="Subtotal (Pulsar)" u="1"/>
        <s v="Subtotal (Nebula)" u="1"/>
        <s v="Subtotal (Quantium)" u="1"/>
        <s v="Subtotal (Axiom)" u="1"/>
        <s v=" " u="1"/>
        <s v="Full Friction" u="1"/>
      </sharedItems>
    </cacheField>
    <cacheField name="Grip part surface color" numFmtId="0">
      <sharedItems containsBlank="1" containsMixedTypes="1" containsNumber="1" containsInteger="1" minValue="0" maxValue="0" count="3">
        <s v="&lt;choose color&gt;"/>
        <m/>
        <n v="0" u="1"/>
      </sharedItems>
    </cacheField>
    <cacheField name="Smooth part surface color" numFmtId="0">
      <sharedItems containsBlank="1" containsMixedTypes="1" containsNumber="1" containsInteger="1" minValue="0" maxValue="0" count="4">
        <s v="&lt;choose color&gt;"/>
        <m/>
        <s v="n.a"/>
        <n v="0" u="1"/>
      </sharedItems>
    </cacheField>
    <cacheField name="Quantity" numFmtId="0">
      <sharedItems containsString="0" containsBlank="1" containsNumber="1" containsInteger="1" minValue="0" maxValue="0"/>
    </cacheField>
    <cacheField name="Amount" numFmtId="0">
      <sharedItems containsString="0" containsBlank="1" containsNumber="1" containsInteger="1" minValue="0" maxValue="0"/>
    </cacheField>
    <cacheField name="Weight_x000a_ (kg)"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x v="0"/>
    <x v="0"/>
    <n v="3"/>
    <x v="0"/>
    <x v="0"/>
    <x v="0"/>
    <x v="0"/>
    <x v="0"/>
    <n v="0"/>
    <n v="0"/>
    <n v="0"/>
  </r>
  <r>
    <x v="1"/>
    <x v="1"/>
    <m/>
    <x v="1"/>
    <x v="1"/>
    <x v="1"/>
    <x v="1"/>
    <x v="1"/>
    <n v="0"/>
    <n v="0"/>
    <n v="0"/>
  </r>
  <r>
    <x v="2"/>
    <x v="2"/>
    <n v="3"/>
    <x v="0"/>
    <x v="2"/>
    <x v="0"/>
    <x v="0"/>
    <x v="0"/>
    <n v="0"/>
    <n v="0"/>
    <n v="0"/>
  </r>
  <r>
    <x v="1"/>
    <x v="1"/>
    <m/>
    <x v="1"/>
    <x v="1"/>
    <x v="2"/>
    <x v="1"/>
    <x v="1"/>
    <n v="0"/>
    <n v="0"/>
    <n v="0"/>
  </r>
  <r>
    <x v="3"/>
    <x v="3"/>
    <n v="3"/>
    <x v="0"/>
    <x v="0"/>
    <x v="0"/>
    <x v="0"/>
    <x v="0"/>
    <n v="0"/>
    <n v="0"/>
    <n v="0"/>
  </r>
  <r>
    <x v="1"/>
    <x v="1"/>
    <m/>
    <x v="1"/>
    <x v="1"/>
    <x v="3"/>
    <x v="1"/>
    <x v="1"/>
    <n v="0"/>
    <n v="0"/>
    <n v="0"/>
  </r>
  <r>
    <x v="4"/>
    <x v="4"/>
    <n v="3"/>
    <x v="0"/>
    <x v="2"/>
    <x v="0"/>
    <x v="0"/>
    <x v="0"/>
    <n v="0"/>
    <n v="0"/>
    <n v="0"/>
  </r>
  <r>
    <x v="1"/>
    <x v="1"/>
    <m/>
    <x v="1"/>
    <x v="1"/>
    <x v="4"/>
    <x v="1"/>
    <x v="1"/>
    <n v="0"/>
    <n v="0"/>
    <n v="0"/>
  </r>
  <r>
    <x v="5"/>
    <x v="5"/>
    <n v="3"/>
    <x v="0"/>
    <x v="0"/>
    <x v="0"/>
    <x v="0"/>
    <x v="0"/>
    <n v="0"/>
    <n v="0"/>
    <n v="0"/>
  </r>
  <r>
    <x v="1"/>
    <x v="1"/>
    <m/>
    <x v="1"/>
    <x v="1"/>
    <x v="5"/>
    <x v="1"/>
    <x v="1"/>
    <n v="0"/>
    <n v="0"/>
    <n v="0"/>
  </r>
  <r>
    <x v="6"/>
    <x v="6"/>
    <n v="3"/>
    <x v="0"/>
    <x v="3"/>
    <x v="0"/>
    <x v="0"/>
    <x v="0"/>
    <n v="0"/>
    <n v="0"/>
    <n v="0"/>
  </r>
  <r>
    <x v="1"/>
    <x v="1"/>
    <m/>
    <x v="1"/>
    <x v="1"/>
    <x v="6"/>
    <x v="1"/>
    <x v="1"/>
    <n v="0"/>
    <n v="0"/>
    <n v="0"/>
  </r>
  <r>
    <x v="7"/>
    <x v="7"/>
    <n v="11"/>
    <x v="0"/>
    <x v="4"/>
    <x v="0"/>
    <x v="0"/>
    <x v="0"/>
    <n v="0"/>
    <n v="0"/>
    <n v="0"/>
  </r>
  <r>
    <x v="1"/>
    <x v="1"/>
    <m/>
    <x v="1"/>
    <x v="1"/>
    <x v="7"/>
    <x v="1"/>
    <x v="1"/>
    <n v="0"/>
    <n v="0"/>
    <n v="0"/>
  </r>
  <r>
    <x v="8"/>
    <x v="8"/>
    <n v="15"/>
    <x v="0"/>
    <x v="5"/>
    <x v="0"/>
    <x v="0"/>
    <x v="0"/>
    <n v="0"/>
    <n v="0"/>
    <n v="0"/>
  </r>
  <r>
    <x v="1"/>
    <x v="1"/>
    <m/>
    <x v="1"/>
    <x v="1"/>
    <x v="8"/>
    <x v="1"/>
    <x v="1"/>
    <n v="0"/>
    <n v="0"/>
    <n v="0"/>
  </r>
  <r>
    <x v="9"/>
    <x v="9"/>
    <n v="3"/>
    <x v="0"/>
    <x v="2"/>
    <x v="0"/>
    <x v="0"/>
    <x v="0"/>
    <n v="0"/>
    <n v="0"/>
    <n v="0"/>
  </r>
  <r>
    <x v="1"/>
    <x v="1"/>
    <m/>
    <x v="1"/>
    <x v="1"/>
    <x v="9"/>
    <x v="1"/>
    <x v="1"/>
    <n v="0"/>
    <n v="0"/>
    <n v="0"/>
  </r>
  <r>
    <x v="10"/>
    <x v="10"/>
    <n v="3"/>
    <x v="0"/>
    <x v="2"/>
    <x v="0"/>
    <x v="0"/>
    <x v="0"/>
    <n v="0"/>
    <n v="0"/>
    <n v="0"/>
  </r>
  <r>
    <x v="1"/>
    <x v="1"/>
    <m/>
    <x v="1"/>
    <x v="1"/>
    <x v="10"/>
    <x v="1"/>
    <x v="1"/>
    <n v="0"/>
    <n v="0"/>
    <n v="0"/>
  </r>
  <r>
    <x v="11"/>
    <x v="11"/>
    <n v="3"/>
    <x v="0"/>
    <x v="2"/>
    <x v="0"/>
    <x v="0"/>
    <x v="0"/>
    <n v="0"/>
    <n v="0"/>
    <n v="0"/>
  </r>
  <r>
    <x v="1"/>
    <x v="1"/>
    <m/>
    <x v="1"/>
    <x v="1"/>
    <x v="11"/>
    <x v="1"/>
    <x v="1"/>
    <n v="0"/>
    <n v="0"/>
    <n v="0"/>
  </r>
  <r>
    <x v="12"/>
    <x v="12"/>
    <n v="3"/>
    <x v="0"/>
    <x v="2"/>
    <x v="0"/>
    <x v="0"/>
    <x v="0"/>
    <n v="0"/>
    <n v="0"/>
    <n v="0"/>
  </r>
  <r>
    <x v="1"/>
    <x v="1"/>
    <m/>
    <x v="1"/>
    <x v="1"/>
    <x v="12"/>
    <x v="1"/>
    <x v="1"/>
    <n v="0"/>
    <n v="0"/>
    <n v="0"/>
  </r>
  <r>
    <x v="13"/>
    <x v="13"/>
    <n v="3"/>
    <x v="0"/>
    <x v="3"/>
    <x v="0"/>
    <x v="0"/>
    <x v="0"/>
    <n v="0"/>
    <n v="0"/>
    <n v="0"/>
  </r>
  <r>
    <x v="1"/>
    <x v="1"/>
    <m/>
    <x v="1"/>
    <x v="1"/>
    <x v="13"/>
    <x v="1"/>
    <x v="1"/>
    <n v="0"/>
    <n v="0"/>
    <n v="0"/>
  </r>
  <r>
    <x v="14"/>
    <x v="14"/>
    <n v="3"/>
    <x v="0"/>
    <x v="6"/>
    <x v="0"/>
    <x v="0"/>
    <x v="0"/>
    <n v="0"/>
    <n v="0"/>
    <n v="0"/>
  </r>
  <r>
    <x v="1"/>
    <x v="1"/>
    <m/>
    <x v="1"/>
    <x v="1"/>
    <x v="14"/>
    <x v="1"/>
    <x v="1"/>
    <n v="0"/>
    <n v="0"/>
    <n v="0"/>
  </r>
  <r>
    <x v="15"/>
    <x v="15"/>
    <n v="1"/>
    <x v="0"/>
    <x v="7"/>
    <x v="0"/>
    <x v="0"/>
    <x v="0"/>
    <n v="0"/>
    <n v="0"/>
    <n v="0"/>
  </r>
  <r>
    <x v="1"/>
    <x v="1"/>
    <m/>
    <x v="1"/>
    <x v="1"/>
    <x v="15"/>
    <x v="1"/>
    <x v="1"/>
    <n v="0"/>
    <n v="0"/>
    <n v="0"/>
  </r>
  <r>
    <x v="16"/>
    <x v="16"/>
    <n v="1"/>
    <x v="0"/>
    <x v="7"/>
    <x v="0"/>
    <x v="0"/>
    <x v="0"/>
    <n v="0"/>
    <n v="0"/>
    <n v="0"/>
  </r>
  <r>
    <x v="1"/>
    <x v="1"/>
    <m/>
    <x v="1"/>
    <x v="1"/>
    <x v="16"/>
    <x v="1"/>
    <x v="1"/>
    <n v="0"/>
    <n v="0"/>
    <n v="0"/>
  </r>
  <r>
    <x v="17"/>
    <x v="17"/>
    <n v="1"/>
    <x v="0"/>
    <x v="8"/>
    <x v="0"/>
    <x v="0"/>
    <x v="0"/>
    <n v="0"/>
    <n v="0"/>
    <n v="0"/>
  </r>
  <r>
    <x v="1"/>
    <x v="1"/>
    <m/>
    <x v="1"/>
    <x v="1"/>
    <x v="17"/>
    <x v="1"/>
    <x v="1"/>
    <n v="0"/>
    <n v="0"/>
    <n v="0"/>
  </r>
  <r>
    <x v="18"/>
    <x v="18"/>
    <n v="1"/>
    <x v="0"/>
    <x v="9"/>
    <x v="0"/>
    <x v="0"/>
    <x v="0"/>
    <n v="0"/>
    <n v="0"/>
    <n v="0"/>
  </r>
  <r>
    <x v="1"/>
    <x v="1"/>
    <m/>
    <x v="1"/>
    <x v="1"/>
    <x v="18"/>
    <x v="1"/>
    <x v="1"/>
    <n v="0"/>
    <n v="0"/>
    <n v="0"/>
  </r>
  <r>
    <x v="19"/>
    <x v="19"/>
    <n v="1"/>
    <x v="0"/>
    <x v="7"/>
    <x v="0"/>
    <x v="0"/>
    <x v="0"/>
    <n v="0"/>
    <n v="0"/>
    <n v="0"/>
  </r>
  <r>
    <x v="1"/>
    <x v="1"/>
    <m/>
    <x v="1"/>
    <x v="1"/>
    <x v="19"/>
    <x v="1"/>
    <x v="1"/>
    <n v="0"/>
    <n v="0"/>
    <n v="0"/>
  </r>
  <r>
    <x v="20"/>
    <x v="20"/>
    <n v="1"/>
    <x v="0"/>
    <x v="10"/>
    <x v="0"/>
    <x v="0"/>
    <x v="0"/>
    <n v="0"/>
    <n v="0"/>
    <n v="0"/>
  </r>
  <r>
    <x v="1"/>
    <x v="1"/>
    <m/>
    <x v="1"/>
    <x v="1"/>
    <x v="20"/>
    <x v="1"/>
    <x v="1"/>
    <n v="0"/>
    <n v="0"/>
    <n v="0"/>
  </r>
  <r>
    <x v="21"/>
    <x v="21"/>
    <n v="1"/>
    <x v="0"/>
    <x v="10"/>
    <x v="0"/>
    <x v="0"/>
    <x v="0"/>
    <n v="0"/>
    <n v="0"/>
    <n v="0"/>
  </r>
  <r>
    <x v="1"/>
    <x v="1"/>
    <m/>
    <x v="1"/>
    <x v="1"/>
    <x v="21"/>
    <x v="1"/>
    <x v="1"/>
    <n v="0"/>
    <n v="0"/>
    <n v="0"/>
  </r>
  <r>
    <x v="22"/>
    <x v="22"/>
    <n v="1"/>
    <x v="0"/>
    <x v="7"/>
    <x v="0"/>
    <x v="0"/>
    <x v="0"/>
    <n v="0"/>
    <n v="0"/>
    <n v="0"/>
  </r>
  <r>
    <x v="1"/>
    <x v="1"/>
    <m/>
    <x v="1"/>
    <x v="1"/>
    <x v="22"/>
    <x v="1"/>
    <x v="1"/>
    <n v="0"/>
    <n v="0"/>
    <n v="0"/>
  </r>
  <r>
    <x v="23"/>
    <x v="23"/>
    <n v="7"/>
    <x v="0"/>
    <x v="11"/>
    <x v="0"/>
    <x v="0"/>
    <x v="0"/>
    <n v="0"/>
    <n v="0"/>
    <n v="0"/>
  </r>
  <r>
    <x v="1"/>
    <x v="1"/>
    <m/>
    <x v="1"/>
    <x v="1"/>
    <x v="23"/>
    <x v="1"/>
    <x v="1"/>
    <n v="0"/>
    <n v="0"/>
    <n v="0"/>
  </r>
  <r>
    <x v="24"/>
    <x v="24"/>
    <n v="8"/>
    <x v="0"/>
    <x v="12"/>
    <x v="0"/>
    <x v="0"/>
    <x v="0"/>
    <n v="0"/>
    <n v="0"/>
    <n v="0"/>
  </r>
  <r>
    <x v="1"/>
    <x v="1"/>
    <m/>
    <x v="1"/>
    <x v="1"/>
    <x v="24"/>
    <x v="1"/>
    <x v="1"/>
    <n v="0"/>
    <n v="0"/>
    <n v="0"/>
  </r>
  <r>
    <x v="9"/>
    <x v="25"/>
    <n v="3"/>
    <x v="2"/>
    <x v="13"/>
    <x v="25"/>
    <x v="0"/>
    <x v="2"/>
    <n v="0"/>
    <n v="0"/>
    <n v="0"/>
  </r>
  <r>
    <x v="1"/>
    <x v="1"/>
    <m/>
    <x v="1"/>
    <x v="1"/>
    <x v="26"/>
    <x v="1"/>
    <x v="1"/>
    <n v="0"/>
    <n v="0"/>
    <n v="0"/>
  </r>
  <r>
    <x v="10"/>
    <x v="26"/>
    <n v="3"/>
    <x v="2"/>
    <x v="13"/>
    <x v="25"/>
    <x v="0"/>
    <x v="2"/>
    <n v="0"/>
    <n v="0"/>
    <n v="0"/>
  </r>
  <r>
    <x v="1"/>
    <x v="1"/>
    <m/>
    <x v="1"/>
    <x v="1"/>
    <x v="27"/>
    <x v="1"/>
    <x v="1"/>
    <n v="0"/>
    <n v="0"/>
    <n v="0"/>
  </r>
  <r>
    <x v="11"/>
    <x v="27"/>
    <n v="3"/>
    <x v="2"/>
    <x v="13"/>
    <x v="25"/>
    <x v="0"/>
    <x v="2"/>
    <n v="0"/>
    <n v="0"/>
    <n v="0"/>
  </r>
  <r>
    <x v="1"/>
    <x v="1"/>
    <m/>
    <x v="1"/>
    <x v="1"/>
    <x v="28"/>
    <x v="1"/>
    <x v="1"/>
    <n v="0"/>
    <n v="0"/>
    <n v="0"/>
  </r>
  <r>
    <x v="25"/>
    <x v="28"/>
    <n v="3"/>
    <x v="2"/>
    <x v="13"/>
    <x v="25"/>
    <x v="0"/>
    <x v="2"/>
    <n v="0"/>
    <n v="0"/>
    <n v="0"/>
  </r>
  <r>
    <x v="1"/>
    <x v="1"/>
    <m/>
    <x v="1"/>
    <x v="1"/>
    <x v="29"/>
    <x v="1"/>
    <x v="1"/>
    <n v="0"/>
    <n v="0"/>
    <n v="0"/>
  </r>
  <r>
    <x v="13"/>
    <x v="29"/>
    <n v="3"/>
    <x v="2"/>
    <x v="14"/>
    <x v="25"/>
    <x v="0"/>
    <x v="2"/>
    <n v="0"/>
    <n v="0"/>
    <n v="0"/>
  </r>
  <r>
    <x v="1"/>
    <x v="1"/>
    <m/>
    <x v="1"/>
    <x v="1"/>
    <x v="30"/>
    <x v="1"/>
    <x v="1"/>
    <n v="0"/>
    <n v="0"/>
    <n v="0"/>
  </r>
  <r>
    <x v="14"/>
    <x v="30"/>
    <n v="3"/>
    <x v="2"/>
    <x v="15"/>
    <x v="25"/>
    <x v="0"/>
    <x v="2"/>
    <n v="0"/>
    <n v="0"/>
    <n v="0"/>
  </r>
  <r>
    <x v="1"/>
    <x v="1"/>
    <m/>
    <x v="1"/>
    <x v="1"/>
    <x v="31"/>
    <x v="1"/>
    <x v="1"/>
    <n v="0"/>
    <n v="0"/>
    <n v="0"/>
  </r>
  <r>
    <x v="1"/>
    <x v="1"/>
    <m/>
    <x v="1"/>
    <x v="1"/>
    <x v="32"/>
    <x v="1"/>
    <x v="1"/>
    <m/>
    <m/>
    <m/>
  </r>
  <r>
    <x v="1"/>
    <x v="1"/>
    <m/>
    <x v="1"/>
    <x v="1"/>
    <x v="32"/>
    <x v="1"/>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Orders" cacheId="0" applyNumberFormats="0" applyBorderFormats="0" applyFontFormats="0" applyPatternFormats="0" applyAlignmentFormats="0" applyWidthHeightFormats="1" dataCaption=" " grandTotalCaption="Total" updatedVersion="8" minRefreshableVersion="3" showDrill="0" enableDrill="0" useAutoFormatting="1" itemPrintTitles="1" createdVersion="8" indent="0" compact="0" compactData="0" gridDropZones="1" rowHeaderCaption=" ">
  <location ref="D40:M42" firstHeaderRow="1" firstDataRow="2" firstDataCol="7"/>
  <pivotFields count="11">
    <pivotField name=" Product" axis="axisRow" showDropDowns="0" compact="0" outline="0" showAll="0" insertBlankRow="1" defaultSubtotal="0">
      <items count="36">
        <item x="6"/>
        <item x="5"/>
        <item x="2"/>
        <item x="0"/>
        <item x="4"/>
        <item x="3"/>
        <item x="1"/>
        <item x="11"/>
        <item x="7"/>
        <item x="8"/>
        <item x="9"/>
        <item x="10"/>
        <item x="12"/>
        <item x="13"/>
        <item x="25"/>
        <item m="1" x="32"/>
        <item m="1" x="35"/>
        <item x="14"/>
        <item m="1" x="30"/>
        <item m="1" x="31"/>
        <item m="1" x="33"/>
        <item m="1" x="34"/>
        <item m="1" x="26"/>
        <item m="1" x="27"/>
        <item m="1" x="28"/>
        <item m="1" x="29"/>
        <item x="24"/>
        <item x="15"/>
        <item x="16"/>
        <item x="17"/>
        <item x="18"/>
        <item x="19"/>
        <item x="20"/>
        <item x="21"/>
        <item x="22"/>
        <item x="23"/>
      </items>
      <extLst>
        <ext xmlns:x14="http://schemas.microsoft.com/office/spreadsheetml/2009/9/main" uri="{2946ED86-A175-432a-8AC1-64E0C546D7DE}">
          <x14:pivotField fillDownLabels="1"/>
        </ext>
      </extLst>
    </pivotField>
    <pivotField name=" Product ID" axis="axisRow" showDropDowns="0" compact="0" outline="0" subtotalTop="0" showAll="0" defaultSubtotal="0">
      <items count="52">
        <item m="1" x="47"/>
        <item m="1" x="48"/>
        <item m="1" x="49"/>
        <item m="1" x="50"/>
        <item m="1" x="51"/>
        <item m="1" x="31"/>
        <item m="1" x="32"/>
        <item m="1" x="33"/>
        <item m="1" x="34"/>
        <item m="1" x="35"/>
        <item m="1" x="36"/>
        <item m="1" x="37"/>
        <item m="1" x="38"/>
        <item m="1" x="41"/>
        <item m="1" x="42"/>
        <item m="1" x="43"/>
        <item m="1" x="44"/>
        <item m="1" x="45"/>
        <item m="1" x="46"/>
        <item m="1" x="39"/>
        <item m="1" x="40"/>
        <item x="1"/>
        <item x="0"/>
        <item x="2"/>
        <item x="3"/>
        <item x="4"/>
        <item x="5"/>
        <item x="6"/>
        <item x="9"/>
        <item x="10"/>
        <item x="11"/>
        <item x="12"/>
        <item x="13"/>
        <item x="25"/>
        <item x="26"/>
        <item x="27"/>
        <item x="28"/>
        <item x="29"/>
        <item x="7"/>
        <item x="8"/>
        <item x="14"/>
        <item x="30"/>
        <item x="15"/>
        <item x="16"/>
        <item x="17"/>
        <item x="18"/>
        <item x="19"/>
        <item x="20"/>
        <item x="21"/>
        <item x="22"/>
        <item x="23"/>
        <item x="24"/>
      </items>
      <extLst>
        <ext xmlns:x14="http://schemas.microsoft.com/office/spreadsheetml/2009/9/main" uri="{2946ED86-A175-432a-8AC1-64E0C546D7DE}">
          <x14:pivotField fillDownLabels="1"/>
        </ext>
      </extLst>
    </pivotField>
    <pivotField compact="0" outline="0" subtotalTop="0" showAll="0" defaultSubtotal="0"/>
    <pivotField name=" Friction" axis="axisRow" showDropDowns="0" compact="0" outline="0" showAll="0" defaultSubtotal="0">
      <items count="3">
        <item x="0"/>
        <item x="1"/>
        <item x="2"/>
      </items>
      <extLst>
        <ext xmlns:x14="http://schemas.microsoft.com/office/spreadsheetml/2009/9/main" uri="{2946ED86-A175-432a-8AC1-64E0C546D7DE}">
          <x14:pivotField fillDownLabels="1"/>
        </ext>
      </extLst>
    </pivotField>
    <pivotField name=" UnitPrice" axis="axisRow" showDropDowns="0" compact="0" outline="0" subtotalTop="0" showAll="0" measureFilter="1" defaultSubtotal="0">
      <items count="20">
        <item x="7"/>
        <item x="13"/>
        <item x="0"/>
        <item m="1" x="18"/>
        <item x="14"/>
        <item x="2"/>
        <item x="3"/>
        <item m="1" x="19"/>
        <item m="1" x="17"/>
        <item x="5"/>
        <item x="1"/>
        <item m="1" x="16"/>
        <item x="6"/>
        <item x="15"/>
        <item x="4"/>
        <item x="8"/>
        <item x="9"/>
        <item x="10"/>
        <item x="11"/>
        <item x="12"/>
      </items>
    </pivotField>
    <pivotField name="Smooth surface" axis="axisRow" showDropDowns="0" compact="0" outline="0" showAll="0" defaultSubtotal="0">
      <items count="58">
        <item x="0"/>
        <item m="1" x="57"/>
        <item m="1" x="36"/>
        <item x="13"/>
        <item m="1" x="55"/>
        <item m="1" x="50"/>
        <item m="1" x="49"/>
        <item x="9"/>
        <item m="1" x="51"/>
        <item x="8"/>
        <item x="11"/>
        <item m="1" x="53"/>
        <item x="7"/>
        <item m="1" x="46"/>
        <item m="1" x="45"/>
        <item x="10"/>
        <item m="1" x="52"/>
        <item x="12"/>
        <item m="1" x="54"/>
        <item m="1" x="48"/>
        <item m="1" x="47"/>
        <item x="32"/>
        <item m="1" x="35"/>
        <item m="1" x="56"/>
        <item x="25"/>
        <item x="1"/>
        <item x="2"/>
        <item x="3"/>
        <item x="4"/>
        <item x="5"/>
        <item x="6"/>
        <item m="1" x="39"/>
        <item m="1" x="44"/>
        <item x="14"/>
        <item x="26"/>
        <item x="27"/>
        <item x="28"/>
        <item x="29"/>
        <item x="30"/>
        <item m="1" x="37"/>
        <item m="1" x="38"/>
        <item m="1" x="40"/>
        <item m="1" x="41"/>
        <item m="1" x="42"/>
        <item m="1" x="43"/>
        <item m="1" x="33"/>
        <item m="1" x="34"/>
        <item x="31"/>
        <item x="24"/>
        <item x="15"/>
        <item x="16"/>
        <item x="17"/>
        <item x="18"/>
        <item x="19"/>
        <item x="20"/>
        <item x="21"/>
        <item x="22"/>
        <item x="23"/>
      </items>
      <extLst>
        <ext xmlns:x14="http://schemas.microsoft.com/office/spreadsheetml/2009/9/main" uri="{2946ED86-A175-432a-8AC1-64E0C546D7DE}">
          <x14:pivotField fillDownLabels="1"/>
        </ext>
      </extLst>
    </pivotField>
    <pivotField name="Grip color" axis="axisRow" showDropDowns="0" compact="0" outline="0" showAll="0" defaultSubtotal="0">
      <items count="3">
        <item x="0"/>
        <item x="1"/>
        <item m="1" x="2"/>
      </items>
      <extLst>
        <ext xmlns:x14="http://schemas.microsoft.com/office/spreadsheetml/2009/9/main" uri="{2946ED86-A175-432a-8AC1-64E0C546D7DE}">
          <x14:pivotField fillDownLabels="1"/>
        </ext>
      </extLst>
    </pivotField>
    <pivotField name="Smooth color" axis="axisRow" showDropDowns="0" compact="0" outline="0" showAll="0" defaultSubtotal="0">
      <items count="4">
        <item x="0"/>
        <item x="1"/>
        <item x="2"/>
        <item m="1" x="3"/>
      </items>
    </pivotField>
    <pivotField dataField="1" compact="0" outline="0" showAll="0" defaultSubtotal="0"/>
    <pivotField dataField="1" compact="0" numFmtId="165" outline="0" showAll="0" defaultSubtotal="0"/>
    <pivotField dataField="1" compact="0" numFmtId="2" outline="0" showAll="0" defaultSubtotal="0"/>
  </pivotFields>
  <rowFields count="7">
    <field x="3"/>
    <field x="1"/>
    <field x="0"/>
    <field x="5"/>
    <field x="6"/>
    <field x="7"/>
    <field x="4"/>
  </rowFields>
  <colFields count="1">
    <field x="-2"/>
  </colFields>
  <colItems count="3">
    <i>
      <x/>
    </i>
    <i i="1">
      <x v="1"/>
    </i>
    <i i="2">
      <x v="2"/>
    </i>
  </colItems>
  <dataFields count="3">
    <dataField name=" Quantity" fld="8" baseField="0" baseItem="0"/>
    <dataField name=" Amount" fld="9" baseField="0" baseItem="0" numFmtId="166"/>
    <dataField name=" Weight_x000a_ (kg)" fld="10" baseField="0" baseItem="0"/>
  </dataFields>
  <formats count="74">
    <format dxfId="89">
      <pivotArea field="6" type="button" dataOnly="0" labelOnly="1" outline="0" axis="axisRow" fieldPosition="4"/>
    </format>
    <format dxfId="88">
      <pivotArea dataOnly="0" labelOnly="1" outline="0" fieldPosition="0">
        <references count="1">
          <reference field="4" count="0"/>
        </references>
      </pivotArea>
    </format>
    <format dxfId="87">
      <pivotArea dataOnly="0" outline="0" fieldPosition="0">
        <references count="1">
          <reference field="4294967294" count="1">
            <x v="1"/>
          </reference>
        </references>
      </pivotArea>
    </format>
    <format dxfId="86">
      <pivotArea outline="0" fieldPosition="0">
        <references count="3">
          <reference field="0" count="8" selected="0">
            <x v="2"/>
            <x v="3"/>
            <x v="10"/>
            <x v="11"/>
            <x v="13"/>
            <x v="15"/>
            <x v="16"/>
            <x v="17"/>
          </reference>
          <reference field="1" count="7" selected="0">
            <x v="22"/>
            <x v="23"/>
            <x v="28"/>
            <x v="29"/>
            <x v="32"/>
            <x v="34"/>
            <x v="37"/>
          </reference>
          <reference field="3" count="2" selected="0">
            <x v="0"/>
            <x v="2"/>
          </reference>
        </references>
      </pivotArea>
    </format>
    <format dxfId="85">
      <pivotArea dataOnly="0" labelOnly="1" outline="0" fieldPosition="0">
        <references count="2">
          <reference field="1" count="5">
            <x v="22"/>
            <x v="23"/>
            <x v="28"/>
            <x v="29"/>
            <x v="32"/>
          </reference>
          <reference field="3" count="1" selected="0">
            <x v="0"/>
          </reference>
        </references>
      </pivotArea>
    </format>
    <format dxfId="84">
      <pivotArea dataOnly="0" labelOnly="1" outline="0" fieldPosition="0">
        <references count="2">
          <reference field="1" count="2">
            <x v="34"/>
            <x v="37"/>
          </reference>
          <reference field="3" count="1" selected="0">
            <x v="2"/>
          </reference>
        </references>
      </pivotArea>
    </format>
    <format dxfId="83">
      <pivotArea dataOnly="0" labelOnly="1" outline="0" fieldPosition="0">
        <references count="3">
          <reference field="0" count="1">
            <x v="11"/>
          </reference>
          <reference field="1" count="1" selected="0">
            <x v="29"/>
          </reference>
          <reference field="3" count="1" selected="0">
            <x v="0"/>
          </reference>
        </references>
      </pivotArea>
    </format>
    <format dxfId="82">
      <pivotArea dataOnly="0" labelOnly="1" outline="0" fieldPosition="0">
        <references count="3">
          <reference field="0" count="1">
            <x v="13"/>
          </reference>
          <reference field="1" count="1" selected="0">
            <x v="32"/>
          </reference>
          <reference field="3" count="1" selected="0">
            <x v="0"/>
          </reference>
        </references>
      </pivotArea>
    </format>
    <format dxfId="81">
      <pivotArea dataOnly="0" labelOnly="1" outline="0" fieldPosition="0">
        <references count="3">
          <reference field="0" count="1">
            <x v="11"/>
          </reference>
          <reference field="1" count="1" selected="0">
            <x v="34"/>
          </reference>
          <reference field="3" count="1" selected="0">
            <x v="2"/>
          </reference>
        </references>
      </pivotArea>
    </format>
    <format dxfId="80">
      <pivotArea dataOnly="0" labelOnly="1" outline="0" fieldPosition="0">
        <references count="3">
          <reference field="0" count="1">
            <x v="13"/>
          </reference>
          <reference field="1" count="1" selected="0">
            <x v="37"/>
          </reference>
          <reference field="3" count="1" selected="0">
            <x v="2"/>
          </reference>
        </references>
      </pivotArea>
    </format>
    <format dxfId="79">
      <pivotArea dataOnly="0" labelOnly="1" outline="0" fieldPosition="0">
        <references count="4">
          <reference field="0" count="1" selected="0">
            <x v="3"/>
          </reference>
          <reference field="1" count="1" selected="0">
            <x v="22"/>
          </reference>
          <reference field="3" count="1" selected="0">
            <x v="0"/>
          </reference>
          <reference field="5" count="1">
            <x v="22"/>
          </reference>
        </references>
      </pivotArea>
    </format>
    <format dxfId="78">
      <pivotArea dataOnly="0" labelOnly="1" outline="0" fieldPosition="0">
        <references count="4">
          <reference field="0" count="1" selected="0">
            <x v="10"/>
          </reference>
          <reference field="1" count="1" selected="0">
            <x v="28"/>
          </reference>
          <reference field="3" count="1" selected="0">
            <x v="0"/>
          </reference>
          <reference field="5" count="1">
            <x v="0"/>
          </reference>
        </references>
      </pivotArea>
    </format>
    <format dxfId="77">
      <pivotArea dataOnly="0" labelOnly="1" outline="0" fieldPosition="0">
        <references count="4">
          <reference field="0" count="1" selected="0">
            <x v="11"/>
          </reference>
          <reference field="1" count="1" selected="0">
            <x v="29"/>
          </reference>
          <reference field="3" count="1" selected="0">
            <x v="0"/>
          </reference>
          <reference field="5" count="1">
            <x v="2"/>
          </reference>
        </references>
      </pivotArea>
    </format>
    <format dxfId="76">
      <pivotArea dataOnly="0" labelOnly="1" outline="0" fieldPosition="0">
        <references count="4">
          <reference field="0" count="1" selected="0">
            <x v="13"/>
          </reference>
          <reference field="1" count="1" selected="0">
            <x v="32"/>
          </reference>
          <reference field="3" count="1" selected="0">
            <x v="0"/>
          </reference>
          <reference field="5" count="1">
            <x v="22"/>
          </reference>
        </references>
      </pivotArea>
    </format>
    <format dxfId="75">
      <pivotArea dataOnly="0" labelOnly="1" outline="0" fieldPosition="0">
        <references count="4">
          <reference field="0" count="1" selected="0">
            <x v="11"/>
          </reference>
          <reference field="1" count="1" selected="0">
            <x v="34"/>
          </reference>
          <reference field="3" count="1" selected="0">
            <x v="2"/>
          </reference>
          <reference field="5" count="1">
            <x v="24"/>
          </reference>
        </references>
      </pivotArea>
    </format>
    <format dxfId="74">
      <pivotArea dataOnly="0" labelOnly="1" outline="0" fieldPosition="0">
        <references count="4">
          <reference field="0" count="1" selected="0">
            <x v="13"/>
          </reference>
          <reference field="1" count="1" selected="0">
            <x v="37"/>
          </reference>
          <reference field="3" count="1" selected="0">
            <x v="2"/>
          </reference>
          <reference field="5" count="1">
            <x v="24"/>
          </reference>
        </references>
      </pivotArea>
    </format>
    <format dxfId="73">
      <pivotArea outline="0" fieldPosition="0">
        <references count="3">
          <reference field="0" count="8" selected="0">
            <x v="2"/>
            <x v="3"/>
            <x v="10"/>
            <x v="11"/>
            <x v="13"/>
            <x v="15"/>
            <x v="16"/>
            <x v="17"/>
          </reference>
          <reference field="1" count="7" selected="0">
            <x v="22"/>
            <x v="23"/>
            <x v="28"/>
            <x v="29"/>
            <x v="32"/>
            <x v="34"/>
            <x v="37"/>
          </reference>
          <reference field="3" count="2" selected="0">
            <x v="0"/>
            <x v="2"/>
          </reference>
        </references>
      </pivotArea>
    </format>
    <format dxfId="72">
      <pivotArea dataOnly="0" labelOnly="1" outline="0" fieldPosition="0">
        <references count="2">
          <reference field="1" count="5">
            <x v="22"/>
            <x v="23"/>
            <x v="28"/>
            <x v="29"/>
            <x v="32"/>
          </reference>
          <reference field="3" count="1" selected="0">
            <x v="0"/>
          </reference>
        </references>
      </pivotArea>
    </format>
    <format dxfId="71">
      <pivotArea dataOnly="0" labelOnly="1" outline="0" fieldPosition="0">
        <references count="2">
          <reference field="1" count="2">
            <x v="34"/>
            <x v="37"/>
          </reference>
          <reference field="3" count="1" selected="0">
            <x v="2"/>
          </reference>
        </references>
      </pivotArea>
    </format>
    <format dxfId="70">
      <pivotArea dataOnly="0" labelOnly="1" outline="0" fieldPosition="0">
        <references count="3">
          <reference field="0" count="1">
            <x v="11"/>
          </reference>
          <reference field="1" count="1" selected="0">
            <x v="29"/>
          </reference>
          <reference field="3" count="1" selected="0">
            <x v="0"/>
          </reference>
        </references>
      </pivotArea>
    </format>
    <format dxfId="69">
      <pivotArea dataOnly="0" labelOnly="1" outline="0" fieldPosition="0">
        <references count="3">
          <reference field="0" count="1">
            <x v="13"/>
          </reference>
          <reference field="1" count="1" selected="0">
            <x v="32"/>
          </reference>
          <reference field="3" count="1" selected="0">
            <x v="0"/>
          </reference>
        </references>
      </pivotArea>
    </format>
    <format dxfId="68">
      <pivotArea dataOnly="0" labelOnly="1" outline="0" fieldPosition="0">
        <references count="3">
          <reference field="0" count="1">
            <x v="11"/>
          </reference>
          <reference field="1" count="1" selected="0">
            <x v="34"/>
          </reference>
          <reference field="3" count="1" selected="0">
            <x v="2"/>
          </reference>
        </references>
      </pivotArea>
    </format>
    <format dxfId="67">
      <pivotArea dataOnly="0" labelOnly="1" outline="0" fieldPosition="0">
        <references count="3">
          <reference field="0" count="1">
            <x v="13"/>
          </reference>
          <reference field="1" count="1" selected="0">
            <x v="37"/>
          </reference>
          <reference field="3" count="1" selected="0">
            <x v="2"/>
          </reference>
        </references>
      </pivotArea>
    </format>
    <format dxfId="66">
      <pivotArea dataOnly="0" labelOnly="1" outline="0" fieldPosition="0">
        <references count="4">
          <reference field="0" count="1" selected="0">
            <x v="3"/>
          </reference>
          <reference field="1" count="1" selected="0">
            <x v="22"/>
          </reference>
          <reference field="3" count="1" selected="0">
            <x v="0"/>
          </reference>
          <reference field="5" count="1">
            <x v="22"/>
          </reference>
        </references>
      </pivotArea>
    </format>
    <format dxfId="65">
      <pivotArea dataOnly="0" labelOnly="1" outline="0" fieldPosition="0">
        <references count="4">
          <reference field="0" count="1" selected="0">
            <x v="10"/>
          </reference>
          <reference field="1" count="1" selected="0">
            <x v="28"/>
          </reference>
          <reference field="3" count="1" selected="0">
            <x v="0"/>
          </reference>
          <reference field="5" count="1">
            <x v="0"/>
          </reference>
        </references>
      </pivotArea>
    </format>
    <format dxfId="64">
      <pivotArea dataOnly="0" labelOnly="1" outline="0" fieldPosition="0">
        <references count="4">
          <reference field="0" count="1" selected="0">
            <x v="11"/>
          </reference>
          <reference field="1" count="1" selected="0">
            <x v="29"/>
          </reference>
          <reference field="3" count="1" selected="0">
            <x v="0"/>
          </reference>
          <reference field="5" count="1">
            <x v="2"/>
          </reference>
        </references>
      </pivotArea>
    </format>
    <format dxfId="63">
      <pivotArea dataOnly="0" labelOnly="1" outline="0" fieldPosition="0">
        <references count="4">
          <reference field="0" count="1" selected="0">
            <x v="13"/>
          </reference>
          <reference field="1" count="1" selected="0">
            <x v="32"/>
          </reference>
          <reference field="3" count="1" selected="0">
            <x v="0"/>
          </reference>
          <reference field="5" count="1">
            <x v="22"/>
          </reference>
        </references>
      </pivotArea>
    </format>
    <format dxfId="62">
      <pivotArea dataOnly="0" labelOnly="1" outline="0" fieldPosition="0">
        <references count="4">
          <reference field="0" count="1" selected="0">
            <x v="11"/>
          </reference>
          <reference field="1" count="1" selected="0">
            <x v="34"/>
          </reference>
          <reference field="3" count="1" selected="0">
            <x v="2"/>
          </reference>
          <reference field="5" count="1">
            <x v="24"/>
          </reference>
        </references>
      </pivotArea>
    </format>
    <format dxfId="61">
      <pivotArea dataOnly="0" labelOnly="1" outline="0" fieldPosition="0">
        <references count="4">
          <reference field="0" count="1" selected="0">
            <x v="13"/>
          </reference>
          <reference field="1" count="1" selected="0">
            <x v="37"/>
          </reference>
          <reference field="3" count="1" selected="0">
            <x v="2"/>
          </reference>
          <reference field="5" count="1">
            <x v="24"/>
          </reference>
        </references>
      </pivotArea>
    </format>
    <format dxfId="60">
      <pivotArea type="all" dataOnly="0" outline="0" fieldPosition="0"/>
    </format>
    <format dxfId="59">
      <pivotArea outline="0" collapsedLevelsAreSubtotals="1" fieldPosition="0"/>
    </format>
    <format dxfId="58">
      <pivotArea type="origin" dataOnly="0" labelOnly="1" outline="0" fieldPosition="0"/>
    </format>
    <format dxfId="57">
      <pivotArea field="-2" type="button" dataOnly="0" labelOnly="1" outline="0" axis="axisCol" fieldPosition="0"/>
    </format>
    <format dxfId="56">
      <pivotArea type="topRight" dataOnly="0" labelOnly="1" outline="0" fieldPosition="0"/>
    </format>
    <format dxfId="55">
      <pivotArea field="3" type="button" dataOnly="0" labelOnly="1" outline="0" axis="axisRow" fieldPosition="0"/>
    </format>
    <format dxfId="54">
      <pivotArea field="1" type="button" dataOnly="0" labelOnly="1" outline="0" axis="axisRow" fieldPosition="1"/>
    </format>
    <format dxfId="53">
      <pivotArea field="0" type="button" dataOnly="0" labelOnly="1" outline="0" axis="axisRow" fieldPosition="2"/>
    </format>
    <format dxfId="52">
      <pivotArea field="5" type="button" dataOnly="0" labelOnly="1" outline="0" axis="axisRow" fieldPosition="3"/>
    </format>
    <format dxfId="51">
      <pivotArea field="6" type="button" dataOnly="0" labelOnly="1" outline="0" axis="axisRow" fieldPosition="4"/>
    </format>
    <format dxfId="50">
      <pivotArea field="7" type="button" dataOnly="0" labelOnly="1" outline="0" axis="axisRow" fieldPosition="5"/>
    </format>
    <format dxfId="49">
      <pivotArea field="4" type="button" dataOnly="0" labelOnly="1" outline="0" axis="axisRow" fieldPosition="6"/>
    </format>
    <format dxfId="48">
      <pivotArea dataOnly="0" labelOnly="1" outline="0" fieldPosition="0">
        <references count="1">
          <reference field="4294967294" count="3">
            <x v="0"/>
            <x v="1"/>
            <x v="2"/>
          </reference>
        </references>
      </pivotArea>
    </format>
    <format dxfId="47">
      <pivotArea dataOnly="0" outline="0" fieldPosition="0">
        <references count="1">
          <reference field="4294967294" count="1">
            <x v="2"/>
          </reference>
        </references>
      </pivotArea>
    </format>
    <format dxfId="46">
      <pivotArea dataOnly="0" outline="0" fieldPosition="0">
        <references count="1">
          <reference field="4294967294" count="1">
            <x v="0"/>
          </reference>
        </references>
      </pivotArea>
    </format>
    <format dxfId="45">
      <pivotArea dataOnly="0" labelOnly="1" grandRow="1" outline="0" fieldPosition="0"/>
    </format>
    <format dxfId="44">
      <pivotArea field="3" dataOnly="0" grandRow="1" outline="0" axis="axisRow" fieldPosition="0">
        <references count="1">
          <reference field="3" count="1">
            <x v="2"/>
          </reference>
        </references>
      </pivotArea>
    </format>
    <format dxfId="43">
      <pivotArea type="all" dataOnly="0" outline="0" fieldPosition="0"/>
    </format>
    <format dxfId="42">
      <pivotArea outline="0" collapsedLevelsAreSubtotals="1" fieldPosition="0"/>
    </format>
    <format dxfId="41">
      <pivotArea type="origin" dataOnly="0" labelOnly="1" outline="0" fieldPosition="0"/>
    </format>
    <format dxfId="40">
      <pivotArea field="-2" type="button" dataOnly="0" labelOnly="1" outline="0" axis="axisCol" fieldPosition="0"/>
    </format>
    <format dxfId="39">
      <pivotArea type="topRight" dataOnly="0" labelOnly="1" outline="0" fieldPosition="0"/>
    </format>
    <format dxfId="38">
      <pivotArea field="3" type="button" dataOnly="0" labelOnly="1" outline="0" axis="axisRow" fieldPosition="0"/>
    </format>
    <format dxfId="37">
      <pivotArea field="1" type="button" dataOnly="0" labelOnly="1" outline="0" axis="axisRow" fieldPosition="1"/>
    </format>
    <format dxfId="36">
      <pivotArea field="0" type="button" dataOnly="0" labelOnly="1" outline="0" axis="axisRow" fieldPosition="2"/>
    </format>
    <format dxfId="35">
      <pivotArea field="5" type="button" dataOnly="0" labelOnly="1" outline="0" axis="axisRow" fieldPosition="3"/>
    </format>
    <format dxfId="34">
      <pivotArea field="6" type="button" dataOnly="0" labelOnly="1" outline="0" axis="axisRow" fieldPosition="4"/>
    </format>
    <format dxfId="33">
      <pivotArea field="7" type="button" dataOnly="0" labelOnly="1" outline="0" axis="axisRow" fieldPosition="5"/>
    </format>
    <format dxfId="32">
      <pivotArea field="4" type="button" dataOnly="0" labelOnly="1" outline="0" axis="axisRow" fieldPosition="6"/>
    </format>
    <format dxfId="31">
      <pivotArea dataOnly="0" labelOnly="1" outline="0" fieldPosition="0">
        <references count="1">
          <reference field="4294967294" count="3">
            <x v="0"/>
            <x v="1"/>
            <x v="2"/>
          </reference>
        </references>
      </pivotArea>
    </format>
    <format dxfId="30">
      <pivotArea outline="0" fieldPosition="0">
        <references count="3">
          <reference field="0" count="4" selected="0">
            <x v="2"/>
            <x v="3"/>
            <x v="5"/>
            <x v="10"/>
          </reference>
          <reference field="1" count="5" selected="0">
            <x v="22"/>
            <x v="23"/>
            <x v="24"/>
            <x v="28"/>
            <x v="33"/>
          </reference>
          <reference field="3" count="2" selected="0">
            <x v="0"/>
            <x v="2"/>
          </reference>
        </references>
      </pivotArea>
    </format>
    <format dxfId="29">
      <pivotArea dataOnly="0" labelOnly="1" outline="0" fieldPosition="0">
        <references count="1">
          <reference field="3" count="2">
            <x v="0"/>
            <x v="2"/>
          </reference>
        </references>
      </pivotArea>
    </format>
    <format dxfId="28">
      <pivotArea dataOnly="0" labelOnly="1" outline="0" fieldPosition="0">
        <references count="2">
          <reference field="1" count="4">
            <x v="22"/>
            <x v="23"/>
            <x v="24"/>
            <x v="28"/>
          </reference>
          <reference field="3" count="1" selected="0">
            <x v="0"/>
          </reference>
        </references>
      </pivotArea>
    </format>
    <format dxfId="27">
      <pivotArea dataOnly="0" labelOnly="1" outline="0" fieldPosition="0">
        <references count="2">
          <reference field="1" count="1">
            <x v="33"/>
          </reference>
          <reference field="3" count="1" selected="0">
            <x v="2"/>
          </reference>
        </references>
      </pivotArea>
    </format>
    <format dxfId="26">
      <pivotArea dataOnly="0" labelOnly="1" outline="0" fieldPosition="0">
        <references count="3">
          <reference field="0" count="1">
            <x v="3"/>
          </reference>
          <reference field="1" count="1" selected="0">
            <x v="22"/>
          </reference>
          <reference field="3" count="1" selected="0">
            <x v="0"/>
          </reference>
        </references>
      </pivotArea>
    </format>
    <format dxfId="25">
      <pivotArea dataOnly="0" labelOnly="1" outline="0" fieldPosition="0">
        <references count="3">
          <reference field="0" count="1">
            <x v="2"/>
          </reference>
          <reference field="1" count="1" selected="0">
            <x v="23"/>
          </reference>
          <reference field="3" count="1" selected="0">
            <x v="0"/>
          </reference>
        </references>
      </pivotArea>
    </format>
    <format dxfId="24">
      <pivotArea dataOnly="0" labelOnly="1" outline="0" fieldPosition="0">
        <references count="3">
          <reference field="0" count="1">
            <x v="5"/>
          </reference>
          <reference field="1" count="1" selected="0">
            <x v="24"/>
          </reference>
          <reference field="3" count="1" selected="0">
            <x v="0"/>
          </reference>
        </references>
      </pivotArea>
    </format>
    <format dxfId="23">
      <pivotArea dataOnly="0" labelOnly="1" outline="0" fieldPosition="0">
        <references count="3">
          <reference field="0" count="1">
            <x v="10"/>
          </reference>
          <reference field="1" count="1" selected="0">
            <x v="28"/>
          </reference>
          <reference field="3" count="1" selected="0">
            <x v="0"/>
          </reference>
        </references>
      </pivotArea>
    </format>
    <format dxfId="22">
      <pivotArea dataOnly="0" labelOnly="1" outline="0" fieldPosition="0">
        <references count="3">
          <reference field="0" count="1">
            <x v="10"/>
          </reference>
          <reference field="1" count="1" selected="0">
            <x v="33"/>
          </reference>
          <reference field="3" count="1" selected="0">
            <x v="2"/>
          </reference>
        </references>
      </pivotArea>
    </format>
    <format dxfId="21">
      <pivotArea dataOnly="0" labelOnly="1" outline="0" fieldPosition="0">
        <references count="4">
          <reference field="0" count="1" selected="0">
            <x v="3"/>
          </reference>
          <reference field="1" count="1" selected="0">
            <x v="22"/>
          </reference>
          <reference field="3" count="1" selected="0">
            <x v="0"/>
          </reference>
          <reference field="5" count="1">
            <x v="2"/>
          </reference>
        </references>
      </pivotArea>
    </format>
    <format dxfId="20">
      <pivotArea dataOnly="0" labelOnly="1" outline="0" fieldPosition="0">
        <references count="4">
          <reference field="0" count="1" selected="0">
            <x v="2"/>
          </reference>
          <reference field="1" count="1" selected="0">
            <x v="23"/>
          </reference>
          <reference field="3" count="1" selected="0">
            <x v="0"/>
          </reference>
          <reference field="5" count="1">
            <x v="2"/>
          </reference>
        </references>
      </pivotArea>
    </format>
    <format dxfId="19">
      <pivotArea dataOnly="0" labelOnly="1" outline="0" fieldPosition="0">
        <references count="4">
          <reference field="0" count="1" selected="0">
            <x v="5"/>
          </reference>
          <reference field="1" count="1" selected="0">
            <x v="24"/>
          </reference>
          <reference field="3" count="1" selected="0">
            <x v="0"/>
          </reference>
          <reference field="5" count="1">
            <x v="0"/>
          </reference>
        </references>
      </pivotArea>
    </format>
    <format dxfId="18">
      <pivotArea dataOnly="0" labelOnly="1" outline="0" fieldPosition="0">
        <references count="4">
          <reference field="0" count="1" selected="0">
            <x v="10"/>
          </reference>
          <reference field="1" count="1" selected="0">
            <x v="28"/>
          </reference>
          <reference field="3" count="1" selected="0">
            <x v="0"/>
          </reference>
          <reference field="5" count="1">
            <x v="22"/>
          </reference>
        </references>
      </pivotArea>
    </format>
    <format dxfId="17">
      <pivotArea dataOnly="0" labelOnly="1" outline="0" fieldPosition="0">
        <references count="4">
          <reference field="0" count="1" selected="0">
            <x v="10"/>
          </reference>
          <reference field="1" count="1" selected="0">
            <x v="33"/>
          </reference>
          <reference field="3" count="1" selected="0">
            <x v="2"/>
          </reference>
          <reference field="5" count="1">
            <x v="24"/>
          </reference>
        </references>
      </pivotArea>
    </format>
    <format dxfId="16">
      <pivotArea dataOnly="0" labelOnly="1" outline="0" fieldPosition="0">
        <references count="5">
          <reference field="0" count="1" selected="0">
            <x v="5"/>
          </reference>
          <reference field="1" count="1" selected="0">
            <x v="24"/>
          </reference>
          <reference field="3" count="1" selected="0">
            <x v="0"/>
          </reference>
          <reference field="5" count="1" selected="0">
            <x v="0"/>
          </reference>
          <reference field="6" count="1">
            <x v="0"/>
          </reference>
        </references>
      </pivotArea>
    </format>
  </formats>
  <pivotTableStyleInfo name="Order" showRowHeaders="0" showColHeaders="1" showRowStripes="0" showColStripes="0" showLastColumn="1"/>
  <filters count="2">
    <filter fld="5" type="captionNotContains" evalOrder="-1" id="15" stringValue1="subtotal">
      <autoFilter ref="A1">
        <filterColumn colId="0">
          <customFilters>
            <customFilter operator="notEqual" val="*subtotal*"/>
          </customFilters>
        </filterColumn>
      </autoFilter>
    </filter>
    <filter fld="4" type="valueGreaterThan" evalOrder="-1" id="16" iMeasureFld="0">
      <autoFilter ref="A1">
        <filterColumn colId="0">
          <customFilters>
            <customFilter operator="greaterThan" val="0"/>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0A7AE70F-243F-48E9-AAB9-222DBF46E848}">
  <we:reference id="wa103992993" version="1.2.0.0" store="en-US" storeType="OMEX"/>
  <we:alternateReferences>
    <we:reference id="WA103992993" version="1.2.0.0" store="WA103992993"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17" Type="http://schemas.openxmlformats.org/officeDocument/2006/relationships/control" Target="../activeX/activeX43.xml"/><Relationship Id="rId21" Type="http://schemas.openxmlformats.org/officeDocument/2006/relationships/hyperlink" Target="https://drive.google.com/file/d/1kT55I6aDCj3Gg1cunwon3qAsLD5Xf62A/view?usp=sharing" TargetMode="External"/><Relationship Id="rId42" Type="http://schemas.openxmlformats.org/officeDocument/2006/relationships/image" Target="../media/image7.emf"/><Relationship Id="rId63" Type="http://schemas.openxmlformats.org/officeDocument/2006/relationships/control" Target="../activeX/activeX16.xml"/><Relationship Id="rId84" Type="http://schemas.openxmlformats.org/officeDocument/2006/relationships/image" Target="../media/image28.emf"/><Relationship Id="rId138" Type="http://schemas.openxmlformats.org/officeDocument/2006/relationships/image" Target="../media/image55.emf"/><Relationship Id="rId107" Type="http://schemas.openxmlformats.org/officeDocument/2006/relationships/control" Target="../activeX/activeX38.xml"/><Relationship Id="rId11" Type="http://schemas.openxmlformats.org/officeDocument/2006/relationships/hyperlink" Target="https://drive.google.com/file/d/1TlZhicy9U8OAEypdbFo86wp7hlG5z7vo/view?usp=sharing" TargetMode="External"/><Relationship Id="rId32" Type="http://schemas.openxmlformats.org/officeDocument/2006/relationships/vmlDrawing" Target="../drawings/vmlDrawing1.vml"/><Relationship Id="rId53" Type="http://schemas.openxmlformats.org/officeDocument/2006/relationships/control" Target="../activeX/activeX11.xml"/><Relationship Id="rId74" Type="http://schemas.openxmlformats.org/officeDocument/2006/relationships/image" Target="../media/image23.emf"/><Relationship Id="rId128" Type="http://schemas.openxmlformats.org/officeDocument/2006/relationships/image" Target="../media/image50.emf"/><Relationship Id="rId149" Type="http://schemas.openxmlformats.org/officeDocument/2006/relationships/control" Target="../activeX/activeX59.xml"/><Relationship Id="rId5" Type="http://schemas.openxmlformats.org/officeDocument/2006/relationships/hyperlink" Target="https://drive.google.com/file/d/1ZiBZCKSPB7avmqYI16Nxx23_G5BeiM1C/view?usp=sharing" TargetMode="External"/><Relationship Id="rId95" Type="http://schemas.openxmlformats.org/officeDocument/2006/relationships/control" Target="../activeX/activeX32.xml"/><Relationship Id="rId22" Type="http://schemas.openxmlformats.org/officeDocument/2006/relationships/hyperlink" Target="https://drive.google.com/file/d/1Vr2DDK7xu0xs7JcrV3RJt-hauXklrzoo/view?usp=sharing" TargetMode="External"/><Relationship Id="rId27" Type="http://schemas.openxmlformats.org/officeDocument/2006/relationships/hyperlink" Target="https://drive.google.com/file/d/1yZiaotI3jhZYoGgYFubbZ9xhWJDThIh2/view?usp=sharing" TargetMode="External"/><Relationship Id="rId43" Type="http://schemas.openxmlformats.org/officeDocument/2006/relationships/control" Target="../activeX/activeX6.xml"/><Relationship Id="rId48" Type="http://schemas.openxmlformats.org/officeDocument/2006/relationships/image" Target="../media/image10.emf"/><Relationship Id="rId64" Type="http://schemas.openxmlformats.org/officeDocument/2006/relationships/image" Target="../media/image18.emf"/><Relationship Id="rId69" Type="http://schemas.openxmlformats.org/officeDocument/2006/relationships/control" Target="../activeX/activeX19.xml"/><Relationship Id="rId113" Type="http://schemas.openxmlformats.org/officeDocument/2006/relationships/control" Target="../activeX/activeX41.xml"/><Relationship Id="rId118" Type="http://schemas.openxmlformats.org/officeDocument/2006/relationships/image" Target="../media/image45.emf"/><Relationship Id="rId134" Type="http://schemas.openxmlformats.org/officeDocument/2006/relationships/image" Target="../media/image53.emf"/><Relationship Id="rId139" Type="http://schemas.openxmlformats.org/officeDocument/2006/relationships/control" Target="../activeX/activeX54.xml"/><Relationship Id="rId80" Type="http://schemas.openxmlformats.org/officeDocument/2006/relationships/image" Target="../media/image26.emf"/><Relationship Id="rId85" Type="http://schemas.openxmlformats.org/officeDocument/2006/relationships/control" Target="../activeX/activeX27.xml"/><Relationship Id="rId150" Type="http://schemas.openxmlformats.org/officeDocument/2006/relationships/image" Target="../media/image61.emf"/><Relationship Id="rId12" Type="http://schemas.openxmlformats.org/officeDocument/2006/relationships/hyperlink" Target="https://drive.google.com/file/d/1GQbCHx-am4cs_YsVgpVfJ9Z1TAxABlh-/view?usp=sharing" TargetMode="External"/><Relationship Id="rId17" Type="http://schemas.openxmlformats.org/officeDocument/2006/relationships/hyperlink" Target="https://drive.google.com/file/d/1XldKzLgrg9oclA-HTAoMA8nQD6UCyy4x/view?usp=sharing" TargetMode="External"/><Relationship Id="rId33" Type="http://schemas.openxmlformats.org/officeDocument/2006/relationships/control" Target="../activeX/activeX1.xml"/><Relationship Id="rId38" Type="http://schemas.openxmlformats.org/officeDocument/2006/relationships/image" Target="../media/image5.emf"/><Relationship Id="rId59" Type="http://schemas.openxmlformats.org/officeDocument/2006/relationships/control" Target="../activeX/activeX14.xml"/><Relationship Id="rId103" Type="http://schemas.openxmlformats.org/officeDocument/2006/relationships/control" Target="../activeX/activeX36.xml"/><Relationship Id="rId108" Type="http://schemas.openxmlformats.org/officeDocument/2006/relationships/image" Target="../media/image40.emf"/><Relationship Id="rId124" Type="http://schemas.openxmlformats.org/officeDocument/2006/relationships/image" Target="../media/image48.emf"/><Relationship Id="rId129" Type="http://schemas.openxmlformats.org/officeDocument/2006/relationships/control" Target="../activeX/activeX49.xml"/><Relationship Id="rId54" Type="http://schemas.openxmlformats.org/officeDocument/2006/relationships/image" Target="../media/image13.emf"/><Relationship Id="rId70" Type="http://schemas.openxmlformats.org/officeDocument/2006/relationships/image" Target="../media/image21.emf"/><Relationship Id="rId75" Type="http://schemas.openxmlformats.org/officeDocument/2006/relationships/control" Target="../activeX/activeX22.xml"/><Relationship Id="rId91" Type="http://schemas.openxmlformats.org/officeDocument/2006/relationships/control" Target="../activeX/activeX30.xml"/><Relationship Id="rId96" Type="http://schemas.openxmlformats.org/officeDocument/2006/relationships/image" Target="../media/image34.emf"/><Relationship Id="rId140" Type="http://schemas.openxmlformats.org/officeDocument/2006/relationships/image" Target="../media/image56.emf"/><Relationship Id="rId145" Type="http://schemas.openxmlformats.org/officeDocument/2006/relationships/control" Target="../activeX/activeX57.xml"/><Relationship Id="rId1" Type="http://schemas.openxmlformats.org/officeDocument/2006/relationships/hyperlink" Target="https://drive.google.com/file/d/11dKx0Ne0JlxP4bNQ74Iuuq_zYhcWhT_U/view?usp=drive_link" TargetMode="External"/><Relationship Id="rId6" Type="http://schemas.openxmlformats.org/officeDocument/2006/relationships/hyperlink" Target="https://drive.google.com/file/d/1D_XUx7fDyTdz8Fc6iQq-PY7vydc8X6DG/view?usp=sharing" TargetMode="External"/><Relationship Id="rId23" Type="http://schemas.openxmlformats.org/officeDocument/2006/relationships/hyperlink" Target="https://drive.google.com/file/d/1j2GiWhBrLxCAVON1UyJUSeKoGo7-Z-Vr/view?usp=sharing" TargetMode="External"/><Relationship Id="rId28" Type="http://schemas.openxmlformats.org/officeDocument/2006/relationships/hyperlink" Target="https://drive.google.com/file/d/1KKyiKoTnfW3kxeYDYnAnZiCrNXW3fMv8/view?usp=sharing" TargetMode="External"/><Relationship Id="rId49" Type="http://schemas.openxmlformats.org/officeDocument/2006/relationships/control" Target="../activeX/activeX9.xml"/><Relationship Id="rId114" Type="http://schemas.openxmlformats.org/officeDocument/2006/relationships/image" Target="../media/image43.emf"/><Relationship Id="rId119" Type="http://schemas.openxmlformats.org/officeDocument/2006/relationships/control" Target="../activeX/activeX44.xml"/><Relationship Id="rId44" Type="http://schemas.openxmlformats.org/officeDocument/2006/relationships/image" Target="../media/image8.emf"/><Relationship Id="rId60" Type="http://schemas.openxmlformats.org/officeDocument/2006/relationships/image" Target="../media/image16.emf"/><Relationship Id="rId65" Type="http://schemas.openxmlformats.org/officeDocument/2006/relationships/control" Target="../activeX/activeX17.xml"/><Relationship Id="rId81" Type="http://schemas.openxmlformats.org/officeDocument/2006/relationships/control" Target="../activeX/activeX25.xml"/><Relationship Id="rId86" Type="http://schemas.openxmlformats.org/officeDocument/2006/relationships/image" Target="../media/image29.emf"/><Relationship Id="rId130" Type="http://schemas.openxmlformats.org/officeDocument/2006/relationships/image" Target="../media/image51.emf"/><Relationship Id="rId135" Type="http://schemas.openxmlformats.org/officeDocument/2006/relationships/control" Target="../activeX/activeX52.xml"/><Relationship Id="rId151" Type="http://schemas.openxmlformats.org/officeDocument/2006/relationships/control" Target="../activeX/activeX60.xml"/><Relationship Id="rId13" Type="http://schemas.openxmlformats.org/officeDocument/2006/relationships/hyperlink" Target="https://drive.google.com/file/d/1_xwlBTFWBLl6J0kyFN9svJtvyPEBRcO2/view?usp=sharing" TargetMode="External"/><Relationship Id="rId18" Type="http://schemas.openxmlformats.org/officeDocument/2006/relationships/hyperlink" Target="https://drive.google.com/file/d/1goTKM31bKYqn7s28r5bVKKij7hkQrYGq/view?usp=sharing" TargetMode="External"/><Relationship Id="rId39" Type="http://schemas.openxmlformats.org/officeDocument/2006/relationships/control" Target="../activeX/activeX4.xml"/><Relationship Id="rId109" Type="http://schemas.openxmlformats.org/officeDocument/2006/relationships/control" Target="../activeX/activeX39.xml"/><Relationship Id="rId34" Type="http://schemas.openxmlformats.org/officeDocument/2006/relationships/image" Target="../media/image3.emf"/><Relationship Id="rId50" Type="http://schemas.openxmlformats.org/officeDocument/2006/relationships/image" Target="../media/image11.emf"/><Relationship Id="rId55" Type="http://schemas.openxmlformats.org/officeDocument/2006/relationships/control" Target="../activeX/activeX12.xml"/><Relationship Id="rId76" Type="http://schemas.openxmlformats.org/officeDocument/2006/relationships/image" Target="../media/image24.emf"/><Relationship Id="rId97" Type="http://schemas.openxmlformats.org/officeDocument/2006/relationships/control" Target="../activeX/activeX33.xml"/><Relationship Id="rId104" Type="http://schemas.openxmlformats.org/officeDocument/2006/relationships/image" Target="../media/image38.emf"/><Relationship Id="rId120" Type="http://schemas.openxmlformats.org/officeDocument/2006/relationships/image" Target="../media/image46.emf"/><Relationship Id="rId125" Type="http://schemas.openxmlformats.org/officeDocument/2006/relationships/control" Target="../activeX/activeX47.xml"/><Relationship Id="rId141" Type="http://schemas.openxmlformats.org/officeDocument/2006/relationships/control" Target="../activeX/activeX55.xml"/><Relationship Id="rId146" Type="http://schemas.openxmlformats.org/officeDocument/2006/relationships/image" Target="../media/image59.emf"/><Relationship Id="rId7" Type="http://schemas.openxmlformats.org/officeDocument/2006/relationships/hyperlink" Target="https://drive.google.com/file/d/1r3qRXv8vz-z7CJGa8jR87absDI2LyZLA/view?usp=sharing" TargetMode="External"/><Relationship Id="rId71" Type="http://schemas.openxmlformats.org/officeDocument/2006/relationships/control" Target="../activeX/activeX20.xml"/><Relationship Id="rId92" Type="http://schemas.openxmlformats.org/officeDocument/2006/relationships/image" Target="../media/image32.emf"/><Relationship Id="rId2" Type="http://schemas.openxmlformats.org/officeDocument/2006/relationships/hyperlink" Target="https://drive.google.com/file/d/1FFXzLmeOnXKjASKjL4qukt-9ymN1QVJk/view?usp=sharing" TargetMode="External"/><Relationship Id="rId29" Type="http://schemas.openxmlformats.org/officeDocument/2006/relationships/hyperlink" Target="https://drive.google.com/file/d/10nwXTAT3GGY5qla8e6qG-R093nHHNNLp/view?usp=sharing" TargetMode="External"/><Relationship Id="rId24" Type="http://schemas.openxmlformats.org/officeDocument/2006/relationships/hyperlink" Target="https://drive.google.com/file/d/1rJopR5h9LjiZu-vCu1XE3NDJW8wmvhqO/view?usp=sharing" TargetMode="External"/><Relationship Id="rId40" Type="http://schemas.openxmlformats.org/officeDocument/2006/relationships/image" Target="../media/image6.emf"/><Relationship Id="rId45" Type="http://schemas.openxmlformats.org/officeDocument/2006/relationships/control" Target="../activeX/activeX7.xml"/><Relationship Id="rId66" Type="http://schemas.openxmlformats.org/officeDocument/2006/relationships/image" Target="../media/image19.emf"/><Relationship Id="rId87" Type="http://schemas.openxmlformats.org/officeDocument/2006/relationships/control" Target="../activeX/activeX28.xml"/><Relationship Id="rId110" Type="http://schemas.openxmlformats.org/officeDocument/2006/relationships/image" Target="../media/image41.emf"/><Relationship Id="rId115" Type="http://schemas.openxmlformats.org/officeDocument/2006/relationships/control" Target="../activeX/activeX42.xml"/><Relationship Id="rId131" Type="http://schemas.openxmlformats.org/officeDocument/2006/relationships/control" Target="../activeX/activeX50.xml"/><Relationship Id="rId136" Type="http://schemas.openxmlformats.org/officeDocument/2006/relationships/image" Target="../media/image54.emf"/><Relationship Id="rId61" Type="http://schemas.openxmlformats.org/officeDocument/2006/relationships/control" Target="../activeX/activeX15.xml"/><Relationship Id="rId82" Type="http://schemas.openxmlformats.org/officeDocument/2006/relationships/image" Target="../media/image27.emf"/><Relationship Id="rId152" Type="http://schemas.openxmlformats.org/officeDocument/2006/relationships/image" Target="../media/image62.emf"/><Relationship Id="rId19" Type="http://schemas.openxmlformats.org/officeDocument/2006/relationships/hyperlink" Target="https://drive.google.com/file/d/1JbbrhxyaNYxjONZ7ZChd_W_PaRFT_qke/view?usp=sharing" TargetMode="External"/><Relationship Id="rId14" Type="http://schemas.openxmlformats.org/officeDocument/2006/relationships/hyperlink" Target="https://drive.google.com/file/d/1Q4h6EXsXx41dTdO6LeHHeaIuDBezBfi3/view?usp=sharing" TargetMode="External"/><Relationship Id="rId30" Type="http://schemas.openxmlformats.org/officeDocument/2006/relationships/printerSettings" Target="../printerSettings/printerSettings3.bin"/><Relationship Id="rId35" Type="http://schemas.openxmlformats.org/officeDocument/2006/relationships/control" Target="../activeX/activeX2.xml"/><Relationship Id="rId56" Type="http://schemas.openxmlformats.org/officeDocument/2006/relationships/image" Target="../media/image14.emf"/><Relationship Id="rId77" Type="http://schemas.openxmlformats.org/officeDocument/2006/relationships/control" Target="../activeX/activeX23.xml"/><Relationship Id="rId100" Type="http://schemas.openxmlformats.org/officeDocument/2006/relationships/image" Target="../media/image36.emf"/><Relationship Id="rId105" Type="http://schemas.openxmlformats.org/officeDocument/2006/relationships/control" Target="../activeX/activeX37.xml"/><Relationship Id="rId126" Type="http://schemas.openxmlformats.org/officeDocument/2006/relationships/image" Target="../media/image49.emf"/><Relationship Id="rId147" Type="http://schemas.openxmlformats.org/officeDocument/2006/relationships/control" Target="../activeX/activeX58.xml"/><Relationship Id="rId8" Type="http://schemas.openxmlformats.org/officeDocument/2006/relationships/hyperlink" Target="https://drive.google.com/file/d/1mNuzBiuRLxaIUGHNGnO2_pbr2lcMkFV6/view?usp=sharing" TargetMode="External"/><Relationship Id="rId51" Type="http://schemas.openxmlformats.org/officeDocument/2006/relationships/control" Target="../activeX/activeX10.xml"/><Relationship Id="rId72" Type="http://schemas.openxmlformats.org/officeDocument/2006/relationships/image" Target="../media/image22.emf"/><Relationship Id="rId93" Type="http://schemas.openxmlformats.org/officeDocument/2006/relationships/control" Target="../activeX/activeX31.xml"/><Relationship Id="rId98" Type="http://schemas.openxmlformats.org/officeDocument/2006/relationships/image" Target="../media/image35.emf"/><Relationship Id="rId121" Type="http://schemas.openxmlformats.org/officeDocument/2006/relationships/control" Target="../activeX/activeX45.xml"/><Relationship Id="rId142" Type="http://schemas.openxmlformats.org/officeDocument/2006/relationships/image" Target="../media/image57.emf"/><Relationship Id="rId3" Type="http://schemas.openxmlformats.org/officeDocument/2006/relationships/hyperlink" Target="https://drive.google.com/file/d/1i08INbo0bb_-tCU-Sg_QiUNp6WZKjtd1/view?usp=drive_link" TargetMode="External"/><Relationship Id="rId25" Type="http://schemas.openxmlformats.org/officeDocument/2006/relationships/hyperlink" Target="https://drive.google.com/file/d/157qpo4ilUSWwNpOT36mCUxaiK48Wyh1U/view?usp=sharing" TargetMode="External"/><Relationship Id="rId46" Type="http://schemas.openxmlformats.org/officeDocument/2006/relationships/image" Target="../media/image9.emf"/><Relationship Id="rId67" Type="http://schemas.openxmlformats.org/officeDocument/2006/relationships/control" Target="../activeX/activeX18.xml"/><Relationship Id="rId116" Type="http://schemas.openxmlformats.org/officeDocument/2006/relationships/image" Target="../media/image44.emf"/><Relationship Id="rId137" Type="http://schemas.openxmlformats.org/officeDocument/2006/relationships/control" Target="../activeX/activeX53.xml"/><Relationship Id="rId20" Type="http://schemas.openxmlformats.org/officeDocument/2006/relationships/hyperlink" Target="https://drive.google.com/file/d/1bxjy2IVRUUtYL0FY0FVlkCRW-4xzvHqQ/view?usp=sharing" TargetMode="External"/><Relationship Id="rId41" Type="http://schemas.openxmlformats.org/officeDocument/2006/relationships/control" Target="../activeX/activeX5.xml"/><Relationship Id="rId62" Type="http://schemas.openxmlformats.org/officeDocument/2006/relationships/image" Target="../media/image17.emf"/><Relationship Id="rId83" Type="http://schemas.openxmlformats.org/officeDocument/2006/relationships/control" Target="../activeX/activeX26.xml"/><Relationship Id="rId88" Type="http://schemas.openxmlformats.org/officeDocument/2006/relationships/image" Target="../media/image30.emf"/><Relationship Id="rId111" Type="http://schemas.openxmlformats.org/officeDocument/2006/relationships/control" Target="../activeX/activeX40.xml"/><Relationship Id="rId132" Type="http://schemas.openxmlformats.org/officeDocument/2006/relationships/image" Target="../media/image52.emf"/><Relationship Id="rId153" Type="http://schemas.openxmlformats.org/officeDocument/2006/relationships/control" Target="../activeX/activeX61.xml"/><Relationship Id="rId15" Type="http://schemas.openxmlformats.org/officeDocument/2006/relationships/hyperlink" Target="https://drive.google.com/file/d/1qYgZmXEIfU0YJEPbe3JAvASjsF1AspJz/view?usp=sharing" TargetMode="External"/><Relationship Id="rId36" Type="http://schemas.openxmlformats.org/officeDocument/2006/relationships/image" Target="../media/image4.emf"/><Relationship Id="rId57" Type="http://schemas.openxmlformats.org/officeDocument/2006/relationships/control" Target="../activeX/activeX13.xml"/><Relationship Id="rId106" Type="http://schemas.openxmlformats.org/officeDocument/2006/relationships/image" Target="../media/image39.emf"/><Relationship Id="rId127" Type="http://schemas.openxmlformats.org/officeDocument/2006/relationships/control" Target="../activeX/activeX48.xml"/><Relationship Id="rId10" Type="http://schemas.openxmlformats.org/officeDocument/2006/relationships/hyperlink" Target="https://drive.google.com/file/d/1WGyrIDFL-NAz5cGnUc9a6Gb5mSsl0pyU/view?usp=sharing" TargetMode="External"/><Relationship Id="rId31" Type="http://schemas.openxmlformats.org/officeDocument/2006/relationships/drawing" Target="../drawings/drawing3.xml"/><Relationship Id="rId52" Type="http://schemas.openxmlformats.org/officeDocument/2006/relationships/image" Target="../media/image12.emf"/><Relationship Id="rId73" Type="http://schemas.openxmlformats.org/officeDocument/2006/relationships/control" Target="../activeX/activeX21.xml"/><Relationship Id="rId78" Type="http://schemas.openxmlformats.org/officeDocument/2006/relationships/image" Target="../media/image25.emf"/><Relationship Id="rId94" Type="http://schemas.openxmlformats.org/officeDocument/2006/relationships/image" Target="../media/image33.emf"/><Relationship Id="rId99" Type="http://schemas.openxmlformats.org/officeDocument/2006/relationships/control" Target="../activeX/activeX34.xml"/><Relationship Id="rId101" Type="http://schemas.openxmlformats.org/officeDocument/2006/relationships/control" Target="../activeX/activeX35.xml"/><Relationship Id="rId122" Type="http://schemas.openxmlformats.org/officeDocument/2006/relationships/image" Target="../media/image47.emf"/><Relationship Id="rId143" Type="http://schemas.openxmlformats.org/officeDocument/2006/relationships/control" Target="../activeX/activeX56.xml"/><Relationship Id="rId148" Type="http://schemas.openxmlformats.org/officeDocument/2006/relationships/image" Target="../media/image60.emf"/><Relationship Id="rId4" Type="http://schemas.openxmlformats.org/officeDocument/2006/relationships/hyperlink" Target="https://drive.google.com/file/d/1x9y7UPzv6uZc7-rXD4flMoXUuwEyTMe8/view?usp=sharing" TargetMode="External"/><Relationship Id="rId9" Type="http://schemas.openxmlformats.org/officeDocument/2006/relationships/hyperlink" Target="https://drive.google.com/file/d/1Fes_CGACg4JVWHo61apdQFTTAjjfzTSY/view?usp=sharing" TargetMode="External"/><Relationship Id="rId26" Type="http://schemas.openxmlformats.org/officeDocument/2006/relationships/hyperlink" Target="https://drive.google.com/file/d/1zZNXzowQPAN_hOBCJOSdqmI4XKonoSiv/view?usp=sharing" TargetMode="External"/><Relationship Id="rId47" Type="http://schemas.openxmlformats.org/officeDocument/2006/relationships/control" Target="../activeX/activeX8.xml"/><Relationship Id="rId68" Type="http://schemas.openxmlformats.org/officeDocument/2006/relationships/image" Target="../media/image20.emf"/><Relationship Id="rId89" Type="http://schemas.openxmlformats.org/officeDocument/2006/relationships/control" Target="../activeX/activeX29.xml"/><Relationship Id="rId112" Type="http://schemas.openxmlformats.org/officeDocument/2006/relationships/image" Target="../media/image42.emf"/><Relationship Id="rId133" Type="http://schemas.openxmlformats.org/officeDocument/2006/relationships/control" Target="../activeX/activeX51.xml"/><Relationship Id="rId154" Type="http://schemas.openxmlformats.org/officeDocument/2006/relationships/image" Target="../media/image63.emf"/><Relationship Id="rId16" Type="http://schemas.openxmlformats.org/officeDocument/2006/relationships/hyperlink" Target="https://drive.google.com/file/d/1O1cE0ph0KDHvJkee5FLGLg5cOW_WEtZC/view?usp=sharing" TargetMode="External"/><Relationship Id="rId37" Type="http://schemas.openxmlformats.org/officeDocument/2006/relationships/control" Target="../activeX/activeX3.xml"/><Relationship Id="rId58" Type="http://schemas.openxmlformats.org/officeDocument/2006/relationships/image" Target="../media/image15.emf"/><Relationship Id="rId79" Type="http://schemas.openxmlformats.org/officeDocument/2006/relationships/control" Target="../activeX/activeX24.xml"/><Relationship Id="rId102" Type="http://schemas.openxmlformats.org/officeDocument/2006/relationships/image" Target="../media/image37.emf"/><Relationship Id="rId123" Type="http://schemas.openxmlformats.org/officeDocument/2006/relationships/control" Target="../activeX/activeX46.xml"/><Relationship Id="rId144" Type="http://schemas.openxmlformats.org/officeDocument/2006/relationships/image" Target="../media/image58.emf"/><Relationship Id="rId90" Type="http://schemas.openxmlformats.org/officeDocument/2006/relationships/image" Target="../media/image31.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drive.google.com/file/d/1Fes_CGACg4JVWHo61apdQFTTAjjfzTSY/view?usp=sharing" TargetMode="External"/><Relationship Id="rId13" Type="http://schemas.openxmlformats.org/officeDocument/2006/relationships/hyperlink" Target="https://drive.google.com/file/d/1qYgZmXEIfU0YJEPbe3JAvASjsF1AspJz/view?usp=sharing" TargetMode="External"/><Relationship Id="rId18" Type="http://schemas.openxmlformats.org/officeDocument/2006/relationships/hyperlink" Target="https://drive.google.com/file/d/1bxjy2IVRUUtYL0FY0FVlkCRW-4xzvHqQ/view?usp=sharing" TargetMode="External"/><Relationship Id="rId26" Type="http://schemas.openxmlformats.org/officeDocument/2006/relationships/printerSettings" Target="../printerSettings/printerSettings5.bin"/><Relationship Id="rId3" Type="http://schemas.openxmlformats.org/officeDocument/2006/relationships/hyperlink" Target="https://drive.google.com/file/d/1i08INbo0bb_-tCU-Sg_QiUNp6WZKjtd1/view?usp=drive_link" TargetMode="External"/><Relationship Id="rId21" Type="http://schemas.openxmlformats.org/officeDocument/2006/relationships/hyperlink" Target="https://drive.google.com/file/d/1kT55I6aDCj3Gg1cunwon3qAsLD5Xf62A/view?usp=sharing" TargetMode="External"/><Relationship Id="rId7" Type="http://schemas.openxmlformats.org/officeDocument/2006/relationships/hyperlink" Target="https://drive.google.com/file/d/1r3qRXv8vz-z7CJGa8jR87absDI2LyZLA/view?usp=sharing" TargetMode="External"/><Relationship Id="rId12" Type="http://schemas.openxmlformats.org/officeDocument/2006/relationships/hyperlink" Target="https://drive.google.com/file/d/1_xwlBTFWBLl6J0kyFN9svJtvyPEBRcO2/view?usp=sharing" TargetMode="External"/><Relationship Id="rId17" Type="http://schemas.openxmlformats.org/officeDocument/2006/relationships/hyperlink" Target="https://drive.google.com/file/d/1JbbrhxyaNYxjONZ7ZChd_W_PaRFT_qke/view?usp=sharing" TargetMode="External"/><Relationship Id="rId25" Type="http://schemas.openxmlformats.org/officeDocument/2006/relationships/hyperlink" Target="https://drive.google.com/uc?export=download&amp;id=1V4DYPzPQIwW5DzDGzYhz-TYoxgXSbSSM" TargetMode="External"/><Relationship Id="rId2" Type="http://schemas.openxmlformats.org/officeDocument/2006/relationships/hyperlink" Target="https://drive.google.com/file/d/1FFXzLmeOnXKjASKjL4qukt-9ymN1QVJk/view?usp=sharing" TargetMode="External"/><Relationship Id="rId16" Type="http://schemas.openxmlformats.org/officeDocument/2006/relationships/hyperlink" Target="https://drive.google.com/file/d/1goTKM31bKYqn7s28r5bVKKij7hkQrYGq/view?usp=sharing" TargetMode="External"/><Relationship Id="rId20" Type="http://schemas.openxmlformats.org/officeDocument/2006/relationships/hyperlink" Target="https://drive.google.com/file/d/1Q4h6EXsXx41dTdO6LeHHeaIuDBezBfi3/view?usp=sharing" TargetMode="External"/><Relationship Id="rId1" Type="http://schemas.openxmlformats.org/officeDocument/2006/relationships/hyperlink" Target="https://drive.google.com/file/d/11dKx0Ne0JlxP4bNQ74Iuuq_zYhcWhT_U/view?usp=drive_link" TargetMode="External"/><Relationship Id="rId6" Type="http://schemas.openxmlformats.org/officeDocument/2006/relationships/hyperlink" Target="https://drive.google.com/file/d/1D_XUx7fDyTdz8Fc6iQq-PY7vydc8X6DG/view?usp=sharing" TargetMode="External"/><Relationship Id="rId11" Type="http://schemas.openxmlformats.org/officeDocument/2006/relationships/hyperlink" Target="https://drive.google.com/file/d/1GQbCHx-am4cs_YsVgpVfJ9Z1TAxABlh-/view?usp=sharing" TargetMode="External"/><Relationship Id="rId24" Type="http://schemas.openxmlformats.org/officeDocument/2006/relationships/hyperlink" Target="https://docs.google.com/spreadsheets/d/1V4DYPzPQIwW5DzDGzYhz-TYoxgXSbSSM/edit?usp=sharing&amp;ouid=108864041415918719143&amp;rtpof=true&amp;sd=true" TargetMode="External"/><Relationship Id="rId5" Type="http://schemas.openxmlformats.org/officeDocument/2006/relationships/hyperlink" Target="https://drive.google.com/file/d/1ZiBZCKSPB7avmqYI16Nxx23_G5BeiM1C/view?usp=sharing" TargetMode="External"/><Relationship Id="rId15" Type="http://schemas.openxmlformats.org/officeDocument/2006/relationships/hyperlink" Target="https://drive.google.com/file/d/1XldKzLgrg9oclA-HTAoMA8nQD6UCyy4x/view?usp=sharing" TargetMode="External"/><Relationship Id="rId23" Type="http://schemas.openxmlformats.org/officeDocument/2006/relationships/hyperlink" Target="https://drive.google.com/file/d/157qpo4ilUSWwNpOT36mCUxaiK48Wyh1U/view?usp=sharing" TargetMode="External"/><Relationship Id="rId10" Type="http://schemas.openxmlformats.org/officeDocument/2006/relationships/hyperlink" Target="https://drive.google.com/file/d/1TlZhicy9U8OAEypdbFo86wp7hlG5z7vo/view?usp=sharing" TargetMode="External"/><Relationship Id="rId19" Type="http://schemas.openxmlformats.org/officeDocument/2006/relationships/hyperlink" Target="https://drive.google.com/file/d/1mNuzBiuRLxaIUGHNGnO2_pbr2lcMkFV6/view?usp=sharing" TargetMode="External"/><Relationship Id="rId4" Type="http://schemas.openxmlformats.org/officeDocument/2006/relationships/hyperlink" Target="https://drive.google.com/file/d/1x9y7UPzv6uZc7-rXD4flMoXUuwEyTMe8/view?usp=sharing" TargetMode="External"/><Relationship Id="rId9" Type="http://schemas.openxmlformats.org/officeDocument/2006/relationships/hyperlink" Target="https://drive.google.com/file/d/1WGyrIDFL-NAz5cGnUc9a6Gb5mSsl0pyU/view?usp=sharing" TargetMode="External"/><Relationship Id="rId14" Type="http://schemas.openxmlformats.org/officeDocument/2006/relationships/hyperlink" Target="https://drive.google.com/file/d/1O1cE0ph0KDHvJkee5FLGLg5cOW_WEtZC/view?usp=sharing" TargetMode="External"/><Relationship Id="rId22" Type="http://schemas.openxmlformats.org/officeDocument/2006/relationships/hyperlink" Target="https://drive.google.com/file/d/1j2GiWhBrLxCAVON1UyJUSeKoGo7-Z-Vr/view?usp=shari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B27"/>
  <sheetViews>
    <sheetView showGridLines="0" showRowColHeaders="0" topLeftCell="A13" workbookViewId="0">
      <selection activeCell="D2" sqref="D2"/>
    </sheetView>
  </sheetViews>
  <sheetFormatPr baseColWidth="10" defaultColWidth="9.140625" defaultRowHeight="18.75" x14ac:dyDescent="0.3"/>
  <cols>
    <col min="2" max="2" width="107.85546875" style="1" customWidth="1"/>
  </cols>
  <sheetData>
    <row r="2" spans="2:2" ht="26.25" x14ac:dyDescent="0.25">
      <c r="B2" s="81" t="s">
        <v>237</v>
      </c>
    </row>
    <row r="3" spans="2:2" ht="37.5" x14ac:dyDescent="0.25">
      <c r="B3" s="80" t="s">
        <v>224</v>
      </c>
    </row>
    <row r="4" spans="2:2" x14ac:dyDescent="0.25">
      <c r="B4" s="80"/>
    </row>
    <row r="5" spans="2:2" ht="37.5" x14ac:dyDescent="0.25">
      <c r="B5" s="80" t="s">
        <v>225</v>
      </c>
    </row>
    <row r="6" spans="2:2" x14ac:dyDescent="0.25">
      <c r="B6" s="80"/>
    </row>
    <row r="7" spans="2:2" ht="27.6" customHeight="1" x14ac:dyDescent="0.3">
      <c r="B7" s="83" t="s">
        <v>408</v>
      </c>
    </row>
    <row r="8" spans="2:2" ht="27.6" customHeight="1" x14ac:dyDescent="0.3">
      <c r="B8" s="83"/>
    </row>
    <row r="9" spans="2:2" ht="26.25" x14ac:dyDescent="0.25">
      <c r="B9" s="81" t="s">
        <v>238</v>
      </c>
    </row>
    <row r="10" spans="2:2" ht="75.95" customHeight="1" x14ac:dyDescent="0.3">
      <c r="B10" s="158" t="s">
        <v>236</v>
      </c>
    </row>
    <row r="11" spans="2:2" ht="30" customHeight="1" x14ac:dyDescent="0.3">
      <c r="B11" s="158" t="s">
        <v>239</v>
      </c>
    </row>
    <row r="12" spans="2:2" ht="50.45" customHeight="1" x14ac:dyDescent="0.3">
      <c r="B12" s="158" t="s">
        <v>226</v>
      </c>
    </row>
    <row r="13" spans="2:2" ht="21" customHeight="1" x14ac:dyDescent="0.3">
      <c r="B13" s="158"/>
    </row>
    <row r="14" spans="2:2" ht="37.5" x14ac:dyDescent="0.25">
      <c r="B14" s="80" t="s">
        <v>240</v>
      </c>
    </row>
    <row r="15" spans="2:2" ht="46.5" customHeight="1" x14ac:dyDescent="0.25">
      <c r="B15" s="82" t="s">
        <v>227</v>
      </c>
    </row>
    <row r="16" spans="2:2" x14ac:dyDescent="0.25">
      <c r="B16" s="136"/>
    </row>
    <row r="17" spans="2:2" x14ac:dyDescent="0.3">
      <c r="B17" s="78"/>
    </row>
    <row r="18" spans="2:2" ht="26.25" x14ac:dyDescent="0.25">
      <c r="B18" s="135" t="s">
        <v>223</v>
      </c>
    </row>
    <row r="19" spans="2:2" x14ac:dyDescent="0.25">
      <c r="B19" s="80" t="s">
        <v>221</v>
      </c>
    </row>
    <row r="20" spans="2:2" x14ac:dyDescent="0.25">
      <c r="B20" s="80" t="s">
        <v>222</v>
      </c>
    </row>
    <row r="21" spans="2:2" x14ac:dyDescent="0.25">
      <c r="B21" s="80" t="s">
        <v>217</v>
      </c>
    </row>
    <row r="22" spans="2:2" x14ac:dyDescent="0.3">
      <c r="B22" s="159"/>
    </row>
    <row r="23" spans="2:2" x14ac:dyDescent="0.25">
      <c r="B23" s="80" t="s">
        <v>218</v>
      </c>
    </row>
    <row r="24" spans="2:2" x14ac:dyDescent="0.25">
      <c r="B24" s="80" t="s">
        <v>219</v>
      </c>
    </row>
    <row r="25" spans="2:2" x14ac:dyDescent="0.25">
      <c r="B25" s="80" t="s">
        <v>220</v>
      </c>
    </row>
    <row r="26" spans="2:2" x14ac:dyDescent="0.25">
      <c r="B26" s="79"/>
    </row>
    <row r="27" spans="2:2" x14ac:dyDescent="0.25">
      <c r="B27" s="79"/>
    </row>
  </sheetData>
  <sheetProtection algorithmName="SHA-512" hashValue="pwoJJMxf0mcaQ5aPhYwGfza0PBa73tFPLRPpo3L7iCyqb0MDTVrJOrEcc2iq4Aw6gKwJAClJmBuYHRaDvF9V2g==" saltValue="oEDSwPaGsPqL3hcs628py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O107"/>
  <sheetViews>
    <sheetView showGridLines="0" workbookViewId="0">
      <pane xSplit="1" ySplit="7" topLeftCell="B19" activePane="bottomRight" state="frozen"/>
      <selection pane="topRight" activeCell="B1" sqref="B1"/>
      <selection pane="bottomLeft" activeCell="A8" sqref="A8"/>
      <selection pane="bottomRight" activeCell="D36" sqref="D36"/>
    </sheetView>
  </sheetViews>
  <sheetFormatPr baseColWidth="10" defaultColWidth="8.7109375" defaultRowHeight="15" x14ac:dyDescent="0.25"/>
  <cols>
    <col min="1" max="1" width="2.85546875" style="85" customWidth="1"/>
    <col min="2" max="3" width="5.140625" style="84" customWidth="1"/>
    <col min="4" max="4" width="9.7109375" style="85" customWidth="1"/>
    <col min="5" max="5" width="10" style="85" customWidth="1"/>
    <col min="6" max="6" width="18.5703125" style="85" customWidth="1"/>
    <col min="7" max="7" width="15.140625" style="85" customWidth="1"/>
    <col min="8" max="8" width="20.5703125" style="85" customWidth="1"/>
    <col min="9" max="9" width="25.5703125" style="85" customWidth="1"/>
    <col min="10" max="10" width="11.140625" style="85" bestFit="1" customWidth="1"/>
    <col min="11" max="11" width="8.5703125" style="85" bestFit="1" customWidth="1"/>
    <col min="12" max="12" width="9.42578125" style="85" bestFit="1" customWidth="1"/>
    <col min="13" max="13" width="11.85546875" style="85" bestFit="1" customWidth="1"/>
    <col min="14" max="14" width="4.5703125" style="85" customWidth="1"/>
    <col min="15" max="15" width="8.7109375" style="85"/>
    <col min="16" max="16" width="50.5703125" style="85" customWidth="1"/>
    <col min="17" max="22" width="8.7109375" style="85"/>
    <col min="23" max="23" width="16.42578125" style="85" bestFit="1" customWidth="1"/>
    <col min="24" max="24" width="9.140625" style="85" bestFit="1" customWidth="1"/>
    <col min="25" max="25" width="11.140625" style="85" bestFit="1" customWidth="1"/>
    <col min="26" max="26" width="13.5703125" style="85" bestFit="1" customWidth="1"/>
    <col min="27" max="16384" width="8.7109375" style="85"/>
  </cols>
  <sheetData>
    <row r="1" spans="2:14" ht="32.1" customHeight="1" thickBot="1" x14ac:dyDescent="0.4">
      <c r="D1" s="219" t="s">
        <v>212</v>
      </c>
      <c r="E1" s="219"/>
      <c r="F1" s="219"/>
      <c r="G1" s="219"/>
      <c r="H1" s="219"/>
    </row>
    <row r="2" spans="2:14" ht="12.6" customHeight="1" thickTop="1" x14ac:dyDescent="0.25">
      <c r="B2" s="194"/>
      <c r="C2" s="198"/>
      <c r="D2" s="196" t="s">
        <v>49</v>
      </c>
      <c r="E2" s="196"/>
      <c r="F2" s="209" t="s">
        <v>215</v>
      </c>
      <c r="G2" s="209"/>
      <c r="H2" s="207" t="s">
        <v>193</v>
      </c>
      <c r="I2" s="207"/>
      <c r="J2" s="207"/>
      <c r="K2" s="207"/>
      <c r="L2" s="207"/>
      <c r="M2" s="207"/>
      <c r="N2" s="203"/>
    </row>
    <row r="3" spans="2:14" ht="12.6" customHeight="1" x14ac:dyDescent="0.25">
      <c r="B3" s="195"/>
      <c r="C3" s="199"/>
      <c r="D3" s="197"/>
      <c r="E3" s="197"/>
      <c r="F3" s="210"/>
      <c r="G3" s="210"/>
      <c r="H3" s="208"/>
      <c r="I3" s="208"/>
      <c r="J3" s="208"/>
      <c r="K3" s="208"/>
      <c r="L3" s="208"/>
      <c r="M3" s="208"/>
      <c r="N3" s="204"/>
    </row>
    <row r="4" spans="2:14" ht="12.6" customHeight="1" x14ac:dyDescent="0.25">
      <c r="B4" s="195"/>
      <c r="C4" s="199"/>
      <c r="D4" s="197"/>
      <c r="E4" s="197"/>
      <c r="F4" s="210"/>
      <c r="G4" s="210"/>
      <c r="H4" s="208"/>
      <c r="I4" s="208"/>
      <c r="J4" s="208"/>
      <c r="K4" s="208"/>
      <c r="L4" s="208"/>
      <c r="M4" s="208"/>
      <c r="N4" s="204"/>
    </row>
    <row r="5" spans="2:14" ht="12.6" customHeight="1" x14ac:dyDescent="0.25">
      <c r="B5" s="195"/>
      <c r="C5" s="199"/>
      <c r="D5" s="197"/>
      <c r="E5" s="197"/>
      <c r="F5" s="210"/>
      <c r="G5" s="210"/>
      <c r="H5" s="208"/>
      <c r="I5" s="208"/>
      <c r="J5" s="208"/>
      <c r="K5" s="208"/>
      <c r="L5" s="208"/>
      <c r="M5" s="208"/>
      <c r="N5" s="204"/>
    </row>
    <row r="6" spans="2:14" ht="39.6" customHeight="1" x14ac:dyDescent="0.25">
      <c r="B6" s="195"/>
      <c r="C6" s="199"/>
      <c r="D6" s="197"/>
      <c r="E6" s="197"/>
      <c r="F6" s="210"/>
      <c r="G6" s="210"/>
      <c r="H6" s="208"/>
      <c r="I6" s="208"/>
      <c r="J6" s="208"/>
      <c r="K6" s="208"/>
      <c r="L6" s="208"/>
      <c r="M6" s="208"/>
      <c r="N6" s="204"/>
    </row>
    <row r="7" spans="2:14" ht="16.5" customHeight="1" x14ac:dyDescent="0.25">
      <c r="B7" s="86"/>
      <c r="C7" s="87"/>
      <c r="D7" s="84"/>
      <c r="E7" s="84"/>
      <c r="F7" s="88"/>
      <c r="G7" s="88"/>
      <c r="H7" s="89"/>
      <c r="I7" s="89"/>
      <c r="J7" s="89"/>
      <c r="K7" s="89"/>
      <c r="L7" s="89"/>
      <c r="M7" s="89"/>
      <c r="N7" s="90"/>
    </row>
    <row r="8" spans="2:14" ht="9" customHeight="1" x14ac:dyDescent="0.25">
      <c r="B8" s="166"/>
      <c r="C8" s="161"/>
      <c r="D8" s="162"/>
      <c r="E8" s="162"/>
      <c r="F8" s="163"/>
      <c r="G8" s="163"/>
      <c r="H8" s="164"/>
      <c r="I8" s="164"/>
      <c r="J8" s="164"/>
      <c r="K8" s="164"/>
      <c r="L8" s="164"/>
      <c r="M8" s="164"/>
      <c r="N8" s="165"/>
    </row>
    <row r="9" spans="2:14" ht="18" x14ac:dyDescent="0.25">
      <c r="B9" s="91"/>
      <c r="C9" s="92"/>
      <c r="D9" s="93" t="s">
        <v>130</v>
      </c>
      <c r="E9" s="94"/>
      <c r="F9" s="205"/>
      <c r="G9" s="206"/>
      <c r="H9" s="92"/>
      <c r="I9" s="111" t="s">
        <v>344</v>
      </c>
      <c r="J9" s="205"/>
      <c r="K9" s="211"/>
      <c r="L9" s="206"/>
      <c r="M9" s="92"/>
      <c r="N9" s="95"/>
    </row>
    <row r="10" spans="2:14" x14ac:dyDescent="0.25">
      <c r="B10" s="91"/>
      <c r="C10" s="92"/>
      <c r="D10" s="96" t="s">
        <v>187</v>
      </c>
      <c r="E10" s="94"/>
      <c r="F10" s="97"/>
      <c r="G10" s="92"/>
      <c r="H10" s="92"/>
      <c r="I10" s="92" t="s">
        <v>190</v>
      </c>
      <c r="J10" s="92"/>
      <c r="K10" s="92"/>
      <c r="L10" s="92"/>
      <c r="M10" s="92"/>
      <c r="N10" s="95"/>
    </row>
    <row r="11" spans="2:14" x14ac:dyDescent="0.25">
      <c r="B11" s="91"/>
      <c r="C11" s="92"/>
      <c r="D11" s="96"/>
      <c r="E11" s="92"/>
      <c r="F11" s="92"/>
      <c r="G11" s="92"/>
      <c r="H11" s="92"/>
      <c r="I11" s="92"/>
      <c r="J11" s="98"/>
      <c r="K11" s="92"/>
      <c r="L11" s="99"/>
      <c r="M11" s="99"/>
      <c r="N11" s="95"/>
    </row>
    <row r="12" spans="2:14" ht="18" x14ac:dyDescent="0.25">
      <c r="B12" s="91"/>
      <c r="C12" s="92"/>
      <c r="D12" s="101" t="s">
        <v>233</v>
      </c>
      <c r="E12" s="98"/>
      <c r="F12" s="98"/>
      <c r="G12" s="98"/>
      <c r="H12" s="92"/>
      <c r="I12" s="157" t="s">
        <v>234</v>
      </c>
      <c r="J12" s="92"/>
      <c r="K12" s="96"/>
      <c r="L12" s="96"/>
      <c r="M12" s="96"/>
      <c r="N12" s="95"/>
    </row>
    <row r="13" spans="2:14" ht="20.100000000000001" customHeight="1" x14ac:dyDescent="0.25">
      <c r="B13" s="91"/>
      <c r="C13" s="92"/>
      <c r="D13" s="96" t="s">
        <v>188</v>
      </c>
      <c r="E13" s="102"/>
      <c r="F13" s="200"/>
      <c r="G13" s="201"/>
      <c r="H13" s="202"/>
      <c r="I13" s="156" t="s">
        <v>188</v>
      </c>
      <c r="J13" s="212"/>
      <c r="K13" s="213"/>
      <c r="L13" s="213"/>
      <c r="M13" s="214"/>
      <c r="N13" s="95"/>
    </row>
    <row r="14" spans="2:14" x14ac:dyDescent="0.25">
      <c r="B14" s="91"/>
      <c r="C14" s="92"/>
      <c r="D14" s="96" t="s">
        <v>133</v>
      </c>
      <c r="E14" s="98"/>
      <c r="F14" s="228"/>
      <c r="G14" s="229"/>
      <c r="H14" s="230"/>
      <c r="I14" s="156" t="s">
        <v>133</v>
      </c>
      <c r="J14" s="212"/>
      <c r="K14" s="213"/>
      <c r="L14" s="213"/>
      <c r="M14" s="214"/>
      <c r="N14" s="95"/>
    </row>
    <row r="15" spans="2:14" x14ac:dyDescent="0.25">
      <c r="B15" s="91"/>
      <c r="C15" s="92"/>
      <c r="D15" s="96" t="s">
        <v>134</v>
      </c>
      <c r="E15" s="96"/>
      <c r="F15" s="228"/>
      <c r="G15" s="229"/>
      <c r="H15" s="230"/>
      <c r="I15" s="156" t="s">
        <v>134</v>
      </c>
      <c r="J15" s="212"/>
      <c r="K15" s="213"/>
      <c r="L15" s="213"/>
      <c r="M15" s="214"/>
      <c r="N15" s="95"/>
    </row>
    <row r="16" spans="2:14" x14ac:dyDescent="0.25">
      <c r="B16" s="91"/>
      <c r="C16" s="92"/>
      <c r="D16" s="96" t="s">
        <v>135</v>
      </c>
      <c r="E16" s="96"/>
      <c r="F16" s="228"/>
      <c r="G16" s="229"/>
      <c r="H16" s="230"/>
      <c r="I16" s="156" t="s">
        <v>135</v>
      </c>
      <c r="J16" s="212"/>
      <c r="K16" s="213"/>
      <c r="L16" s="213"/>
      <c r="M16" s="214"/>
      <c r="N16" s="95"/>
    </row>
    <row r="17" spans="2:14" x14ac:dyDescent="0.25">
      <c r="B17" s="91"/>
      <c r="C17" s="92"/>
      <c r="D17" s="96" t="s">
        <v>289</v>
      </c>
      <c r="E17" s="96"/>
      <c r="F17" s="228"/>
      <c r="G17" s="229"/>
      <c r="H17" s="230"/>
      <c r="I17" s="156" t="s">
        <v>289</v>
      </c>
      <c r="J17" s="212"/>
      <c r="K17" s="213"/>
      <c r="L17" s="213"/>
      <c r="M17" s="214"/>
      <c r="N17" s="95"/>
    </row>
    <row r="18" spans="2:14" x14ac:dyDescent="0.25">
      <c r="B18" s="91"/>
      <c r="C18" s="92"/>
      <c r="D18" s="96" t="s">
        <v>290</v>
      </c>
      <c r="E18" s="98"/>
      <c r="F18" s="228"/>
      <c r="G18" s="229"/>
      <c r="H18" s="230"/>
      <c r="I18" s="156" t="s">
        <v>290</v>
      </c>
      <c r="J18" s="212"/>
      <c r="K18" s="213"/>
      <c r="L18" s="213"/>
      <c r="M18" s="214"/>
      <c r="N18" s="95"/>
    </row>
    <row r="19" spans="2:14" x14ac:dyDescent="0.25">
      <c r="B19" s="91"/>
      <c r="C19" s="92"/>
      <c r="D19" s="96" t="s">
        <v>231</v>
      </c>
      <c r="E19" s="98"/>
      <c r="F19" s="228"/>
      <c r="G19" s="229"/>
      <c r="H19" s="230"/>
      <c r="I19" s="156" t="s">
        <v>231</v>
      </c>
      <c r="J19" s="212"/>
      <c r="K19" s="213"/>
      <c r="L19" s="213"/>
      <c r="M19" s="214"/>
      <c r="N19" s="95"/>
    </row>
    <row r="20" spans="2:14" x14ac:dyDescent="0.25">
      <c r="B20" s="91"/>
      <c r="C20" s="92"/>
      <c r="D20" s="96" t="s">
        <v>131</v>
      </c>
      <c r="E20" s="98"/>
      <c r="F20" s="228"/>
      <c r="G20" s="229"/>
      <c r="H20" s="230"/>
      <c r="I20" s="156" t="s">
        <v>131</v>
      </c>
      <c r="J20" s="212"/>
      <c r="K20" s="213"/>
      <c r="L20" s="213"/>
      <c r="M20" s="214"/>
      <c r="N20" s="95"/>
    </row>
    <row r="21" spans="2:14" x14ac:dyDescent="0.25">
      <c r="B21" s="91"/>
      <c r="C21" s="92"/>
      <c r="D21" s="96" t="s">
        <v>132</v>
      </c>
      <c r="E21" s="98"/>
      <c r="F21" s="228"/>
      <c r="G21" s="229"/>
      <c r="H21" s="230"/>
      <c r="I21" s="156" t="s">
        <v>132</v>
      </c>
      <c r="J21" s="212"/>
      <c r="K21" s="213"/>
      <c r="L21" s="213"/>
      <c r="M21" s="214"/>
      <c r="N21" s="95"/>
    </row>
    <row r="22" spans="2:14" x14ac:dyDescent="0.25">
      <c r="B22" s="91"/>
      <c r="C22" s="92"/>
      <c r="D22" s="96" t="s">
        <v>216</v>
      </c>
      <c r="E22" s="98"/>
      <c r="F22" s="216"/>
      <c r="G22" s="217"/>
      <c r="H22" s="218"/>
      <c r="I22" s="100"/>
      <c r="J22" s="100"/>
      <c r="K22" s="103"/>
      <c r="L22" s="103"/>
      <c r="M22" s="103"/>
      <c r="N22" s="95"/>
    </row>
    <row r="23" spans="2:14" x14ac:dyDescent="0.25">
      <c r="B23" s="91"/>
      <c r="C23" s="92"/>
      <c r="D23" s="96"/>
      <c r="E23" s="98"/>
      <c r="F23" s="98"/>
      <c r="G23" s="98"/>
      <c r="H23" s="99"/>
      <c r="I23" s="100"/>
      <c r="J23" s="100"/>
      <c r="K23" s="103"/>
      <c r="L23" s="103"/>
      <c r="M23" s="103"/>
      <c r="N23" s="95"/>
    </row>
    <row r="24" spans="2:14" ht="18" x14ac:dyDescent="0.25">
      <c r="B24" s="91"/>
      <c r="C24" s="92"/>
      <c r="D24" s="101" t="s">
        <v>194</v>
      </c>
      <c r="E24" s="98"/>
      <c r="F24" s="98"/>
      <c r="G24" s="98"/>
      <c r="H24" s="99"/>
      <c r="I24" s="100"/>
      <c r="J24" s="96"/>
      <c r="K24" s="96"/>
      <c r="L24" s="96"/>
      <c r="M24" s="96"/>
      <c r="N24" s="95"/>
    </row>
    <row r="25" spans="2:14" x14ac:dyDescent="0.25">
      <c r="B25" s="91"/>
      <c r="C25" s="92"/>
      <c r="D25" s="96" t="s">
        <v>228</v>
      </c>
      <c r="E25" s="98"/>
      <c r="F25" s="98"/>
      <c r="G25" s="98"/>
      <c r="H25" s="99"/>
      <c r="I25" s="231" t="s">
        <v>136</v>
      </c>
      <c r="J25" s="231"/>
      <c r="K25" s="231"/>
      <c r="L25" s="231"/>
      <c r="M25" s="75" t="s">
        <v>142</v>
      </c>
      <c r="N25" s="95"/>
    </row>
    <row r="26" spans="2:14" ht="14.45" customHeight="1" x14ac:dyDescent="0.25">
      <c r="B26" s="91"/>
      <c r="C26" s="92"/>
      <c r="D26" s="96" t="s">
        <v>229</v>
      </c>
      <c r="E26" s="98"/>
      <c r="F26" s="98"/>
      <c r="G26" s="98"/>
      <c r="H26" s="99"/>
      <c r="I26" s="231"/>
      <c r="J26" s="231"/>
      <c r="K26" s="231"/>
      <c r="L26" s="231"/>
      <c r="M26" s="104"/>
      <c r="N26" s="95"/>
    </row>
    <row r="27" spans="2:14" ht="14.45" customHeight="1" x14ac:dyDescent="0.25">
      <c r="B27" s="91"/>
      <c r="C27" s="92"/>
      <c r="D27" s="105" t="s">
        <v>230</v>
      </c>
      <c r="E27" s="98"/>
      <c r="F27" s="98"/>
      <c r="G27" s="98"/>
      <c r="H27" s="98"/>
      <c r="I27" s="232" t="str">
        <f>IF(M25="No","We will provide an estimate for the shipping arrangements and cost after we receive your order.","Please include shipping arrangements information in the section below")</f>
        <v>We will provide an estimate for the shipping arrangements and cost after we receive your order.</v>
      </c>
      <c r="J27" s="232"/>
      <c r="K27" s="232"/>
      <c r="L27" s="232"/>
      <c r="M27" s="232"/>
      <c r="N27" s="95"/>
    </row>
    <row r="28" spans="2:14" x14ac:dyDescent="0.25">
      <c r="B28" s="91"/>
      <c r="C28" s="92"/>
      <c r="D28" s="92"/>
      <c r="E28" s="92"/>
      <c r="F28" s="92"/>
      <c r="G28" s="92"/>
      <c r="H28" s="98"/>
      <c r="I28" s="232"/>
      <c r="J28" s="232"/>
      <c r="K28" s="232"/>
      <c r="L28" s="232"/>
      <c r="M28" s="232"/>
      <c r="N28" s="95"/>
    </row>
    <row r="29" spans="2:14" x14ac:dyDescent="0.25">
      <c r="B29" s="91"/>
      <c r="C29" s="92"/>
      <c r="D29" s="137"/>
      <c r="E29" s="92"/>
      <c r="F29" s="92"/>
      <c r="G29" s="92"/>
      <c r="H29" s="98"/>
      <c r="I29" s="92"/>
      <c r="J29" s="92"/>
      <c r="K29" s="92"/>
      <c r="L29" s="92"/>
      <c r="M29" s="92"/>
      <c r="N29" s="95"/>
    </row>
    <row r="30" spans="2:14" x14ac:dyDescent="0.25">
      <c r="B30" s="106"/>
      <c r="C30" s="134"/>
      <c r="D30" s="107"/>
      <c r="E30" s="108"/>
      <c r="F30" s="107"/>
      <c r="G30" s="107"/>
      <c r="H30" s="107"/>
      <c r="I30" s="107"/>
      <c r="J30" s="107"/>
      <c r="K30" s="107"/>
      <c r="L30" s="107"/>
      <c r="M30" s="107"/>
      <c r="N30" s="109"/>
    </row>
    <row r="31" spans="2:14" x14ac:dyDescent="0.25">
      <c r="B31" s="91"/>
      <c r="C31" s="92"/>
      <c r="D31" s="110"/>
      <c r="E31" s="110"/>
      <c r="F31" s="92"/>
      <c r="G31" s="92"/>
      <c r="H31" s="92"/>
      <c r="I31" s="92"/>
      <c r="J31" s="92"/>
      <c r="K31" s="92"/>
      <c r="L31" s="92"/>
      <c r="M31" s="92"/>
      <c r="N31" s="95"/>
    </row>
    <row r="32" spans="2:14" ht="26.45" customHeight="1" x14ac:dyDescent="0.25">
      <c r="B32" s="91"/>
      <c r="C32" s="92"/>
      <c r="D32" s="220" t="s">
        <v>189</v>
      </c>
      <c r="E32" s="220"/>
      <c r="F32" s="221"/>
      <c r="G32" s="222"/>
      <c r="H32" s="222"/>
      <c r="I32" s="222"/>
      <c r="J32" s="222"/>
      <c r="K32" s="222"/>
      <c r="L32" s="222"/>
      <c r="M32" s="223"/>
      <c r="N32" s="95"/>
    </row>
    <row r="33" spans="2:15" ht="26.45" customHeight="1" x14ac:dyDescent="0.25">
      <c r="B33" s="91"/>
      <c r="C33" s="92"/>
      <c r="D33" s="220"/>
      <c r="E33" s="220"/>
      <c r="F33" s="224"/>
      <c r="G33" s="225"/>
      <c r="H33" s="226"/>
      <c r="I33" s="226"/>
      <c r="J33" s="226"/>
      <c r="K33" s="226"/>
      <c r="L33" s="226"/>
      <c r="M33" s="227"/>
      <c r="N33" s="95"/>
    </row>
    <row r="34" spans="2:15" x14ac:dyDescent="0.25">
      <c r="B34" s="91"/>
      <c r="C34" s="92"/>
      <c r="D34" s="92"/>
      <c r="E34" s="92"/>
      <c r="F34" s="92"/>
      <c r="G34" s="92"/>
      <c r="H34" s="92"/>
      <c r="I34" s="92"/>
      <c r="J34" s="92"/>
      <c r="K34" s="92"/>
      <c r="L34" s="92"/>
      <c r="M34" s="92"/>
      <c r="N34" s="95"/>
    </row>
    <row r="35" spans="2:15" ht="42" customHeight="1" x14ac:dyDescent="0.25">
      <c r="B35" s="91"/>
      <c r="C35" s="92"/>
      <c r="D35" s="112" t="s">
        <v>191</v>
      </c>
      <c r="E35" s="77"/>
      <c r="F35" s="77"/>
      <c r="G35" s="77"/>
      <c r="H35" s="77"/>
      <c r="I35" s="77"/>
      <c r="J35" s="92"/>
      <c r="K35" s="92"/>
      <c r="L35" s="92"/>
      <c r="M35" s="92"/>
      <c r="N35" s="95"/>
    </row>
    <row r="36" spans="2:15" ht="20.100000000000001" customHeight="1" x14ac:dyDescent="0.25">
      <c r="B36" s="91"/>
      <c r="C36" s="92"/>
      <c r="D36" s="138"/>
      <c r="E36" s="139"/>
      <c r="F36" s="74"/>
      <c r="G36" s="215"/>
      <c r="H36" s="215"/>
      <c r="I36" s="215"/>
      <c r="J36" s="92"/>
      <c r="K36" s="92"/>
      <c r="L36" s="92"/>
      <c r="M36" s="92"/>
      <c r="N36" s="95"/>
    </row>
    <row r="37" spans="2:15" ht="10.5" customHeight="1" x14ac:dyDescent="0.3">
      <c r="B37" s="91"/>
      <c r="C37" s="92"/>
      <c r="D37" s="113"/>
      <c r="E37" s="77"/>
      <c r="F37" s="77"/>
      <c r="G37" s="77"/>
      <c r="H37" s="77"/>
      <c r="I37" s="77"/>
      <c r="J37" s="92"/>
      <c r="K37" s="92"/>
      <c r="L37" s="92"/>
      <c r="M37" s="92"/>
      <c r="N37" s="95"/>
    </row>
    <row r="38" spans="2:15" ht="10.5" hidden="1" customHeight="1" x14ac:dyDescent="0.3">
      <c r="B38" s="91"/>
      <c r="C38" s="92"/>
      <c r="D38" s="113"/>
      <c r="E38" s="77"/>
      <c r="F38" s="77"/>
      <c r="G38" s="77"/>
      <c r="H38" s="77"/>
      <c r="I38" s="77"/>
      <c r="J38" s="92"/>
      <c r="K38" s="92"/>
      <c r="L38" s="92"/>
      <c r="M38" s="92"/>
      <c r="N38" s="95"/>
    </row>
    <row r="39" spans="2:15" ht="6.6" customHeight="1" thickBot="1" x14ac:dyDescent="0.3">
      <c r="B39" s="91"/>
      <c r="C39" s="114"/>
      <c r="D39" s="92"/>
      <c r="E39" s="115"/>
      <c r="F39" s="116"/>
      <c r="G39" s="117"/>
      <c r="H39" s="118"/>
      <c r="I39" s="118"/>
      <c r="J39" s="119"/>
      <c r="K39" s="120"/>
      <c r="L39" s="120"/>
      <c r="M39" s="120"/>
      <c r="N39" s="95"/>
      <c r="O39" s="121"/>
    </row>
    <row r="40" spans="2:15" ht="16.5" thickTop="1" thickBot="1" x14ac:dyDescent="0.3">
      <c r="B40" s="91"/>
      <c r="C40" s="92"/>
      <c r="D40" s="122"/>
      <c r="E40" s="123"/>
      <c r="F40" s="123"/>
      <c r="G40" s="123"/>
      <c r="H40" s="123"/>
      <c r="I40" s="123"/>
      <c r="J40" s="124"/>
      <c r="K40" s="125" t="s">
        <v>49</v>
      </c>
      <c r="L40" s="122"/>
      <c r="M40" s="124"/>
      <c r="N40" s="95"/>
    </row>
    <row r="41" spans="2:15" ht="16.5" thickTop="1" thickBot="1" x14ac:dyDescent="0.3">
      <c r="B41" s="91"/>
      <c r="C41" s="92"/>
      <c r="D41" s="125" t="s">
        <v>141</v>
      </c>
      <c r="E41" s="125" t="s">
        <v>143</v>
      </c>
      <c r="F41" s="125" t="s">
        <v>140</v>
      </c>
      <c r="G41" s="125" t="s">
        <v>138</v>
      </c>
      <c r="H41" s="126" t="s">
        <v>184</v>
      </c>
      <c r="I41" s="125" t="s">
        <v>185</v>
      </c>
      <c r="J41" s="125" t="s">
        <v>139</v>
      </c>
      <c r="K41" s="127" t="s">
        <v>124</v>
      </c>
      <c r="L41" s="128" t="s">
        <v>125</v>
      </c>
      <c r="M41" s="129" t="s">
        <v>126</v>
      </c>
      <c r="N41" s="95"/>
    </row>
    <row r="42" spans="2:15" ht="16.5" thickTop="1" thickBot="1" x14ac:dyDescent="0.3">
      <c r="B42" s="91"/>
      <c r="C42" s="92"/>
      <c r="D42" s="170"/>
      <c r="E42" s="171"/>
      <c r="F42" s="171"/>
      <c r="G42" s="171"/>
      <c r="H42" s="171"/>
      <c r="I42" s="171"/>
      <c r="J42" s="171"/>
      <c r="K42" s="127"/>
      <c r="L42" s="128"/>
      <c r="M42" s="129"/>
      <c r="N42" s="95"/>
    </row>
    <row r="43" spans="2:15" ht="15.75" thickTop="1" x14ac:dyDescent="0.25">
      <c r="B43" s="91"/>
      <c r="C43" s="92"/>
      <c r="D43"/>
      <c r="E43"/>
      <c r="F43"/>
      <c r="G43"/>
      <c r="H43"/>
      <c r="I43"/>
      <c r="J43"/>
      <c r="K43"/>
      <c r="L43"/>
      <c r="M43"/>
      <c r="N43" s="95"/>
    </row>
    <row r="44" spans="2:15" x14ac:dyDescent="0.25">
      <c r="B44" s="91"/>
      <c r="C44" s="92"/>
      <c r="D44"/>
      <c r="E44"/>
      <c r="F44"/>
      <c r="G44"/>
      <c r="H44"/>
      <c r="I44"/>
      <c r="J44"/>
      <c r="K44"/>
      <c r="L44"/>
      <c r="M44"/>
      <c r="N44" s="95"/>
    </row>
    <row r="45" spans="2:15" x14ac:dyDescent="0.25">
      <c r="B45" s="91"/>
      <c r="C45" s="92"/>
      <c r="D45"/>
      <c r="E45"/>
      <c r="F45"/>
      <c r="G45"/>
      <c r="H45"/>
      <c r="I45"/>
      <c r="J45"/>
      <c r="K45"/>
      <c r="L45"/>
      <c r="M45"/>
      <c r="N45" s="95"/>
    </row>
    <row r="46" spans="2:15" x14ac:dyDescent="0.25">
      <c r="B46" s="91"/>
      <c r="C46" s="92"/>
      <c r="D46"/>
      <c r="E46"/>
      <c r="F46"/>
      <c r="G46"/>
      <c r="H46"/>
      <c r="I46"/>
      <c r="J46"/>
      <c r="K46"/>
      <c r="L46"/>
      <c r="M46"/>
      <c r="N46" s="95"/>
    </row>
    <row r="47" spans="2:15" x14ac:dyDescent="0.25">
      <c r="B47" s="91"/>
      <c r="C47" s="92"/>
      <c r="D47"/>
      <c r="E47"/>
      <c r="F47"/>
      <c r="G47"/>
      <c r="H47"/>
      <c r="I47"/>
      <c r="J47"/>
      <c r="K47"/>
      <c r="L47"/>
      <c r="M47"/>
      <c r="N47" s="95"/>
    </row>
    <row r="48" spans="2:15" x14ac:dyDescent="0.25">
      <c r="B48" s="91"/>
      <c r="C48" s="92"/>
      <c r="D48"/>
      <c r="E48"/>
      <c r="F48"/>
      <c r="G48"/>
      <c r="H48"/>
      <c r="I48"/>
      <c r="J48"/>
      <c r="K48"/>
      <c r="L48"/>
      <c r="M48"/>
      <c r="N48" s="95"/>
    </row>
    <row r="49" spans="2:14" x14ac:dyDescent="0.25">
      <c r="B49" s="91"/>
      <c r="C49" s="92"/>
      <c r="D49"/>
      <c r="E49"/>
      <c r="F49"/>
      <c r="G49"/>
      <c r="H49"/>
      <c r="I49"/>
      <c r="J49"/>
      <c r="K49"/>
      <c r="L49"/>
      <c r="M49"/>
      <c r="N49" s="95"/>
    </row>
    <row r="50" spans="2:14" x14ac:dyDescent="0.25">
      <c r="B50" s="91"/>
      <c r="C50" s="92"/>
      <c r="D50"/>
      <c r="E50"/>
      <c r="F50"/>
      <c r="G50"/>
      <c r="H50"/>
      <c r="I50"/>
      <c r="J50"/>
      <c r="K50"/>
      <c r="L50"/>
      <c r="M50"/>
      <c r="N50" s="95"/>
    </row>
    <row r="51" spans="2:14" x14ac:dyDescent="0.25">
      <c r="B51" s="91"/>
      <c r="C51" s="92"/>
      <c r="D51"/>
      <c r="E51"/>
      <c r="F51"/>
      <c r="G51"/>
      <c r="H51"/>
      <c r="I51"/>
      <c r="J51"/>
      <c r="K51"/>
      <c r="L51"/>
      <c r="M51"/>
      <c r="N51" s="95"/>
    </row>
    <row r="52" spans="2:14" x14ac:dyDescent="0.25">
      <c r="B52" s="91"/>
      <c r="C52" s="92"/>
      <c r="D52"/>
      <c r="E52"/>
      <c r="F52"/>
      <c r="G52"/>
      <c r="H52"/>
      <c r="I52"/>
      <c r="J52"/>
      <c r="K52"/>
      <c r="L52"/>
      <c r="M52"/>
      <c r="N52" s="95"/>
    </row>
    <row r="53" spans="2:14" x14ac:dyDescent="0.25">
      <c r="B53" s="91"/>
      <c r="C53" s="92"/>
      <c r="D53"/>
      <c r="E53"/>
      <c r="F53"/>
      <c r="G53"/>
      <c r="H53"/>
      <c r="I53"/>
      <c r="J53"/>
      <c r="K53"/>
      <c r="L53"/>
      <c r="M53"/>
      <c r="N53" s="95"/>
    </row>
    <row r="54" spans="2:14" x14ac:dyDescent="0.25">
      <c r="B54" s="91"/>
      <c r="C54" s="92"/>
      <c r="D54"/>
      <c r="E54"/>
      <c r="F54"/>
      <c r="G54"/>
      <c r="H54"/>
      <c r="I54"/>
      <c r="J54"/>
      <c r="K54"/>
      <c r="L54"/>
      <c r="M54"/>
      <c r="N54" s="95"/>
    </row>
    <row r="55" spans="2:14" x14ac:dyDescent="0.25">
      <c r="B55" s="91"/>
      <c r="C55" s="92"/>
      <c r="D55"/>
      <c r="E55"/>
      <c r="F55"/>
      <c r="G55"/>
      <c r="H55"/>
      <c r="I55"/>
      <c r="J55"/>
      <c r="K55"/>
      <c r="L55"/>
      <c r="M55"/>
      <c r="N55" s="95"/>
    </row>
    <row r="56" spans="2:14" x14ac:dyDescent="0.25">
      <c r="B56" s="91"/>
      <c r="C56" s="92"/>
      <c r="D56"/>
      <c r="E56"/>
      <c r="F56"/>
      <c r="G56"/>
      <c r="H56"/>
      <c r="I56"/>
      <c r="J56"/>
      <c r="K56"/>
      <c r="L56"/>
      <c r="M56"/>
      <c r="N56" s="95"/>
    </row>
    <row r="57" spans="2:14" x14ac:dyDescent="0.25">
      <c r="B57" s="91"/>
      <c r="C57" s="92"/>
      <c r="D57"/>
      <c r="E57"/>
      <c r="F57"/>
      <c r="G57"/>
      <c r="H57"/>
      <c r="I57"/>
      <c r="J57"/>
      <c r="K57"/>
      <c r="L57"/>
      <c r="M57"/>
      <c r="N57" s="95"/>
    </row>
    <row r="58" spans="2:14" x14ac:dyDescent="0.25">
      <c r="B58" s="91"/>
      <c r="C58" s="92"/>
      <c r="D58"/>
      <c r="E58"/>
      <c r="F58"/>
      <c r="G58"/>
      <c r="H58"/>
      <c r="I58"/>
      <c r="J58"/>
      <c r="K58"/>
      <c r="L58"/>
      <c r="M58"/>
      <c r="N58" s="95"/>
    </row>
    <row r="59" spans="2:14" x14ac:dyDescent="0.25">
      <c r="B59" s="91"/>
      <c r="C59" s="92"/>
      <c r="D59"/>
      <c r="E59"/>
      <c r="F59"/>
      <c r="G59"/>
      <c r="H59"/>
      <c r="I59"/>
      <c r="J59"/>
      <c r="K59"/>
      <c r="L59"/>
      <c r="M59"/>
      <c r="N59" s="95"/>
    </row>
    <row r="60" spans="2:14" x14ac:dyDescent="0.25">
      <c r="B60" s="91"/>
      <c r="C60" s="92"/>
      <c r="D60"/>
      <c r="E60"/>
      <c r="F60"/>
      <c r="G60"/>
      <c r="H60"/>
      <c r="I60"/>
      <c r="J60"/>
      <c r="K60"/>
      <c r="L60"/>
      <c r="M60"/>
      <c r="N60" s="95"/>
    </row>
    <row r="61" spans="2:14" x14ac:dyDescent="0.25">
      <c r="B61" s="91"/>
      <c r="C61" s="92"/>
      <c r="D61"/>
      <c r="E61"/>
      <c r="F61"/>
      <c r="G61"/>
      <c r="H61"/>
      <c r="I61"/>
      <c r="J61"/>
      <c r="K61"/>
      <c r="L61"/>
      <c r="M61"/>
      <c r="N61" s="95"/>
    </row>
    <row r="62" spans="2:14" ht="15.75" thickBot="1" x14ac:dyDescent="0.3">
      <c r="B62" s="91"/>
      <c r="C62" s="92"/>
      <c r="D62"/>
      <c r="E62"/>
      <c r="F62"/>
      <c r="G62"/>
      <c r="H62"/>
      <c r="I62"/>
      <c r="J62"/>
      <c r="K62"/>
      <c r="L62"/>
      <c r="M62"/>
      <c r="N62" s="95"/>
    </row>
    <row r="63" spans="2:14" ht="15.75" thickTop="1" x14ac:dyDescent="0.25">
      <c r="B63" s="91"/>
      <c r="C63" s="92"/>
      <c r="D63"/>
      <c r="E63"/>
      <c r="F63"/>
      <c r="G63"/>
      <c r="H63"/>
      <c r="I63"/>
      <c r="J63"/>
      <c r="K63"/>
      <c r="L63"/>
      <c r="M63"/>
      <c r="N63" s="95"/>
    </row>
    <row r="64" spans="2:14" ht="15.75" thickBot="1" x14ac:dyDescent="0.3">
      <c r="B64" s="91"/>
      <c r="C64" s="92"/>
      <c r="D64"/>
      <c r="E64"/>
      <c r="F64"/>
      <c r="G64"/>
      <c r="H64"/>
      <c r="I64"/>
      <c r="J64"/>
      <c r="K64"/>
      <c r="L64"/>
      <c r="M64"/>
      <c r="N64" s="95"/>
    </row>
    <row r="65" spans="2:14" ht="15.75" thickTop="1" x14ac:dyDescent="0.25">
      <c r="B65" s="91"/>
      <c r="C65" s="92"/>
      <c r="D65"/>
      <c r="E65"/>
      <c r="F65"/>
      <c r="G65"/>
      <c r="H65"/>
      <c r="I65"/>
      <c r="J65"/>
      <c r="K65"/>
      <c r="L65"/>
      <c r="M65"/>
      <c r="N65" s="95"/>
    </row>
    <row r="66" spans="2:14" x14ac:dyDescent="0.25">
      <c r="B66" s="91"/>
      <c r="C66" s="92"/>
      <c r="D66"/>
      <c r="E66"/>
      <c r="F66"/>
      <c r="G66"/>
      <c r="H66"/>
      <c r="I66"/>
      <c r="J66"/>
      <c r="K66"/>
      <c r="L66"/>
      <c r="M66"/>
      <c r="N66" s="95"/>
    </row>
    <row r="67" spans="2:14" x14ac:dyDescent="0.25">
      <c r="B67" s="91"/>
      <c r="C67" s="92"/>
      <c r="D67"/>
      <c r="E67"/>
      <c r="F67"/>
      <c r="G67"/>
      <c r="H67"/>
      <c r="I67"/>
      <c r="J67"/>
      <c r="K67"/>
      <c r="L67"/>
      <c r="M67"/>
      <c r="N67" s="95"/>
    </row>
    <row r="68" spans="2:14" ht="15.75" thickBot="1" x14ac:dyDescent="0.3">
      <c r="B68" s="91"/>
      <c r="C68" s="92"/>
      <c r="D68"/>
      <c r="E68"/>
      <c r="F68"/>
      <c r="G68"/>
      <c r="H68"/>
      <c r="I68"/>
      <c r="J68"/>
      <c r="K68"/>
      <c r="L68"/>
      <c r="M68"/>
      <c r="N68" s="95"/>
    </row>
    <row r="69" spans="2:14" ht="15.75" thickTop="1" x14ac:dyDescent="0.25">
      <c r="B69" s="91"/>
      <c r="C69" s="92"/>
      <c r="D69"/>
      <c r="E69"/>
      <c r="F69"/>
      <c r="G69"/>
      <c r="H69"/>
      <c r="I69"/>
      <c r="J69"/>
      <c r="K69"/>
      <c r="L69"/>
      <c r="M69"/>
      <c r="N69" s="95"/>
    </row>
    <row r="70" spans="2:14" x14ac:dyDescent="0.25">
      <c r="B70" s="91"/>
      <c r="C70" s="92"/>
      <c r="D70"/>
      <c r="E70"/>
      <c r="F70"/>
      <c r="G70"/>
      <c r="H70"/>
      <c r="I70"/>
      <c r="J70"/>
      <c r="K70"/>
      <c r="L70"/>
      <c r="M70"/>
      <c r="N70" s="95"/>
    </row>
    <row r="71" spans="2:14" x14ac:dyDescent="0.25">
      <c r="B71" s="91"/>
      <c r="C71" s="92"/>
      <c r="D71"/>
      <c r="E71"/>
      <c r="F71"/>
      <c r="G71"/>
      <c r="H71"/>
      <c r="I71"/>
      <c r="J71"/>
      <c r="K71"/>
      <c r="L71"/>
      <c r="M71"/>
      <c r="N71" s="95"/>
    </row>
    <row r="72" spans="2:14" ht="15.75" thickBot="1" x14ac:dyDescent="0.3">
      <c r="B72" s="91"/>
      <c r="C72" s="92"/>
      <c r="D72"/>
      <c r="E72"/>
      <c r="F72"/>
      <c r="G72"/>
      <c r="H72"/>
      <c r="I72"/>
      <c r="J72"/>
      <c r="K72"/>
      <c r="L72"/>
      <c r="M72"/>
      <c r="N72" s="95"/>
    </row>
    <row r="73" spans="2:14" ht="15.75" thickTop="1" x14ac:dyDescent="0.25">
      <c r="B73" s="91"/>
      <c r="C73" s="92"/>
      <c r="N73" s="95"/>
    </row>
    <row r="74" spans="2:14" x14ac:dyDescent="0.25">
      <c r="B74" s="91"/>
      <c r="C74" s="92"/>
      <c r="N74" s="95"/>
    </row>
    <row r="75" spans="2:14" x14ac:dyDescent="0.25">
      <c r="B75" s="91"/>
      <c r="C75" s="92"/>
      <c r="N75" s="95"/>
    </row>
    <row r="76" spans="2:14" x14ac:dyDescent="0.25">
      <c r="B76" s="91"/>
      <c r="C76" s="92"/>
      <c r="N76" s="95"/>
    </row>
    <row r="77" spans="2:14" x14ac:dyDescent="0.25">
      <c r="B77" s="91"/>
      <c r="C77" s="92"/>
      <c r="N77" s="95"/>
    </row>
    <row r="78" spans="2:14" ht="15.75" thickBot="1" x14ac:dyDescent="0.3">
      <c r="B78" s="91"/>
      <c r="C78" s="92"/>
      <c r="N78" s="95"/>
    </row>
    <row r="79" spans="2:14" ht="15.75" thickTop="1" x14ac:dyDescent="0.25">
      <c r="B79" s="91"/>
      <c r="C79" s="92"/>
      <c r="N79" s="95"/>
    </row>
    <row r="80" spans="2:14" x14ac:dyDescent="0.25">
      <c r="B80" s="91"/>
      <c r="C80" s="92"/>
      <c r="N80" s="95"/>
    </row>
    <row r="81" spans="2:14" ht="15.75" thickBot="1" x14ac:dyDescent="0.3">
      <c r="B81" s="91"/>
      <c r="C81" s="92"/>
      <c r="N81" s="95"/>
    </row>
    <row r="82" spans="2:14" ht="15.75" thickTop="1" x14ac:dyDescent="0.25">
      <c r="B82" s="91"/>
      <c r="C82" s="92"/>
      <c r="N82" s="95"/>
    </row>
    <row r="83" spans="2:14" x14ac:dyDescent="0.25">
      <c r="B83" s="91"/>
      <c r="C83" s="92"/>
      <c r="N83" s="95"/>
    </row>
    <row r="84" spans="2:14" x14ac:dyDescent="0.25">
      <c r="B84" s="91"/>
      <c r="C84" s="92"/>
      <c r="N84" s="95"/>
    </row>
    <row r="85" spans="2:14" ht="15.75" thickBot="1" x14ac:dyDescent="0.3">
      <c r="B85" s="91"/>
      <c r="C85" s="92"/>
      <c r="N85" s="95"/>
    </row>
    <row r="86" spans="2:14" ht="15.75" thickTop="1" x14ac:dyDescent="0.25">
      <c r="B86" s="91"/>
      <c r="C86" s="92"/>
      <c r="N86" s="95"/>
    </row>
    <row r="87" spans="2:14" x14ac:dyDescent="0.25">
      <c r="B87" s="91"/>
      <c r="C87" s="92"/>
      <c r="N87" s="95"/>
    </row>
    <row r="88" spans="2:14" x14ac:dyDescent="0.25">
      <c r="B88" s="91"/>
      <c r="C88" s="92"/>
      <c r="D88" s="92"/>
      <c r="E88" s="92"/>
      <c r="F88" s="92"/>
      <c r="G88" s="92"/>
      <c r="H88" s="92"/>
      <c r="I88" s="92"/>
      <c r="J88" s="92"/>
      <c r="K88" s="92"/>
      <c r="L88" s="92"/>
      <c r="M88" s="92"/>
      <c r="N88" s="95"/>
    </row>
    <row r="89" spans="2:14" ht="15.75" x14ac:dyDescent="0.25">
      <c r="B89" s="91"/>
      <c r="C89" s="92"/>
      <c r="D89" s="116"/>
      <c r="E89" s="92"/>
      <c r="F89" s="92"/>
      <c r="G89" s="92"/>
      <c r="H89" s="92"/>
      <c r="I89" s="92"/>
      <c r="J89" s="92"/>
      <c r="K89" s="92"/>
      <c r="L89" s="92"/>
      <c r="M89" s="92"/>
      <c r="N89" s="95"/>
    </row>
    <row r="90" spans="2:14" ht="15.75" thickBot="1" x14ac:dyDescent="0.3">
      <c r="B90" s="130"/>
      <c r="C90" s="131"/>
      <c r="D90" s="131"/>
      <c r="E90" s="131"/>
      <c r="F90" s="131"/>
      <c r="G90" s="131"/>
      <c r="H90" s="131"/>
      <c r="I90" s="131"/>
      <c r="J90" s="131"/>
      <c r="K90" s="131"/>
      <c r="L90" s="131"/>
      <c r="M90" s="131"/>
      <c r="N90" s="132"/>
    </row>
    <row r="91" spans="2:14" ht="15.75" thickTop="1" x14ac:dyDescent="0.25">
      <c r="C91" s="85"/>
    </row>
    <row r="92" spans="2:14" x14ac:dyDescent="0.25">
      <c r="B92" s="85"/>
      <c r="C92" s="85"/>
    </row>
    <row r="93" spans="2:14" x14ac:dyDescent="0.25">
      <c r="B93" s="85"/>
      <c r="C93" s="85"/>
    </row>
    <row r="94" spans="2:14" x14ac:dyDescent="0.25">
      <c r="B94" s="85"/>
      <c r="C94" s="85"/>
    </row>
    <row r="95" spans="2:14" x14ac:dyDescent="0.25">
      <c r="B95" s="85"/>
      <c r="C95" s="85"/>
    </row>
    <row r="96" spans="2:14" x14ac:dyDescent="0.25">
      <c r="B96" s="85"/>
      <c r="C96" s="85"/>
    </row>
    <row r="97" spans="2:3" x14ac:dyDescent="0.25">
      <c r="B97" s="85"/>
      <c r="C97" s="85"/>
    </row>
    <row r="98" spans="2:3" x14ac:dyDescent="0.25">
      <c r="B98" s="85"/>
      <c r="C98" s="85"/>
    </row>
    <row r="99" spans="2:3" x14ac:dyDescent="0.25">
      <c r="B99" s="85"/>
      <c r="C99" s="85"/>
    </row>
    <row r="100" spans="2:3" x14ac:dyDescent="0.25">
      <c r="B100" s="85"/>
      <c r="C100" s="85"/>
    </row>
    <row r="101" spans="2:3" x14ac:dyDescent="0.25">
      <c r="B101" s="85"/>
      <c r="C101" s="85"/>
    </row>
    <row r="102" spans="2:3" x14ac:dyDescent="0.25">
      <c r="B102" s="85"/>
      <c r="C102" s="85"/>
    </row>
    <row r="103" spans="2:3" x14ac:dyDescent="0.25">
      <c r="B103" s="85"/>
      <c r="C103" s="85"/>
    </row>
    <row r="104" spans="2:3" x14ac:dyDescent="0.25">
      <c r="B104" s="85"/>
      <c r="C104" s="85"/>
    </row>
    <row r="105" spans="2:3" x14ac:dyDescent="0.25">
      <c r="B105" s="85"/>
      <c r="C105" s="85"/>
    </row>
    <row r="106" spans="2:3" x14ac:dyDescent="0.25">
      <c r="B106" s="85"/>
    </row>
    <row r="107" spans="2:3" x14ac:dyDescent="0.25">
      <c r="B107" s="85"/>
    </row>
  </sheetData>
  <sheetProtection algorithmName="SHA-512" hashValue="/jV5fLJlP1i5rV2f6H3e8wN6did+hxerxMwESZW03o7tAW/7UbQW0dICWZB27nLHSh7BKyE7i0RPfNuXnj5RXg==" saltValue="vEsuMtF9gT3v6xgTuZt7Kg==" spinCount="100000" sheet="1" objects="1" scenarios="1"/>
  <mergeCells count="33">
    <mergeCell ref="F20:H20"/>
    <mergeCell ref="J13:M13"/>
    <mergeCell ref="J14:M14"/>
    <mergeCell ref="J15:M15"/>
    <mergeCell ref="J16:M16"/>
    <mergeCell ref="J17:M17"/>
    <mergeCell ref="J20:M20"/>
    <mergeCell ref="J19:M19"/>
    <mergeCell ref="J21:M21"/>
    <mergeCell ref="G36:I36"/>
    <mergeCell ref="F22:H22"/>
    <mergeCell ref="D1:H1"/>
    <mergeCell ref="D32:E33"/>
    <mergeCell ref="F32:M33"/>
    <mergeCell ref="F18:H18"/>
    <mergeCell ref="F21:H21"/>
    <mergeCell ref="I25:L26"/>
    <mergeCell ref="I27:M28"/>
    <mergeCell ref="F15:H15"/>
    <mergeCell ref="F16:H16"/>
    <mergeCell ref="F17:H17"/>
    <mergeCell ref="F14:H14"/>
    <mergeCell ref="J18:M18"/>
    <mergeCell ref="F19:H19"/>
    <mergeCell ref="B2:B6"/>
    <mergeCell ref="D2:E6"/>
    <mergeCell ref="C2:C6"/>
    <mergeCell ref="F13:H13"/>
    <mergeCell ref="N2:N6"/>
    <mergeCell ref="F9:G9"/>
    <mergeCell ref="H2:M6"/>
    <mergeCell ref="F2:G6"/>
    <mergeCell ref="J9:L9"/>
  </mergeCells>
  <conditionalFormatting sqref="I31 I27 I1:I8 J22:J23 I22:I25 I35 I10:I11 I37:I1048576">
    <cfRule type="expression" dxfId="111" priority="30">
      <formula>$I1="&lt;choose color&gt;"</formula>
    </cfRule>
  </conditionalFormatting>
  <conditionalFormatting sqref="D92:E162">
    <cfRule type="expression" dxfId="110" priority="28">
      <formula>$D92="&lt;choose color&gt;"</formula>
    </cfRule>
  </conditionalFormatting>
  <conditionalFormatting sqref="B92:B162">
    <cfRule type="expression" dxfId="109" priority="27">
      <formula>$B92="&lt;choose surface&gt;"</formula>
    </cfRule>
  </conditionalFormatting>
  <conditionalFormatting sqref="H40:I86 G92:H1048576">
    <cfRule type="cellIs" dxfId="108" priority="15" stopIfTrue="1" operator="equal">
      <formula>"Black RAL 9005"</formula>
    </cfRule>
    <cfRule type="cellIs" dxfId="107" priority="16" stopIfTrue="1" operator="equal">
      <formula>"Dark gray RAL 7011"</formula>
    </cfRule>
    <cfRule type="cellIs" dxfId="106" priority="17" stopIfTrue="1" operator="equal">
      <formula>"Gray RAL 7001"</formula>
    </cfRule>
    <cfRule type="cellIs" dxfId="105" priority="18" stopIfTrue="1" operator="equal">
      <formula>"Mint RAL 6027"</formula>
    </cfRule>
    <cfRule type="cellIs" dxfId="104" priority="19" stopIfTrue="1" operator="equal">
      <formula>"Light green RAL 6018"</formula>
    </cfRule>
    <cfRule type="cellIs" dxfId="103" priority="20" stopIfTrue="1" operator="equal">
      <formula>"Green RAL 6002"</formula>
    </cfRule>
    <cfRule type="cellIs" dxfId="102" priority="21" stopIfTrue="1" operator="equal">
      <formula>"Light blue RAL 5015"</formula>
    </cfRule>
    <cfRule type="cellIs" dxfId="101" priority="22" stopIfTrue="1" operator="equal">
      <formula>"Dark blue RAL 5005"</formula>
    </cfRule>
    <cfRule type="cellIs" dxfId="100" priority="23" stopIfTrue="1" operator="equal">
      <formula>"Violet RAL 4008"</formula>
    </cfRule>
    <cfRule type="cellIs" dxfId="99" priority="24" stopIfTrue="1" operator="equal">
      <formula>"Orange RAL 2004"</formula>
    </cfRule>
    <cfRule type="cellIs" dxfId="98" priority="25" stopIfTrue="1" operator="equal">
      <formula>"Red RAL 3020"</formula>
    </cfRule>
    <cfRule type="cellIs" dxfId="97" priority="26" operator="equal">
      <formula>"Yellow RAL 1023"</formula>
    </cfRule>
  </conditionalFormatting>
  <conditionalFormatting sqref="M25">
    <cfRule type="expression" dxfId="96" priority="2">
      <formula>$M$25="Yes"</formula>
    </cfRule>
  </conditionalFormatting>
  <conditionalFormatting sqref="I30:L30 H2:H13 H23:H31 H35 H37:H1048576">
    <cfRule type="expression" dxfId="95" priority="44">
      <formula>$H2="&lt;choose color&gt;"</formula>
    </cfRule>
  </conditionalFormatting>
  <conditionalFormatting sqref="G30:G31 G27 G2:G13 E11:F11 G35 G37:G1048576">
    <cfRule type="expression" dxfId="94" priority="46">
      <formula>$G2="&lt;choose surface&gt;"</formula>
    </cfRule>
  </conditionalFormatting>
  <conditionalFormatting sqref="M12">
    <cfRule type="expression" dxfId="93" priority="50">
      <formula>$M12="&lt;choose surface&gt;"</formula>
    </cfRule>
  </conditionalFormatting>
  <conditionalFormatting sqref="C90:C160">
    <cfRule type="expression" dxfId="92" priority="53">
      <formula>$B92="&lt;choose surface&gt;"</formula>
    </cfRule>
  </conditionalFormatting>
  <conditionalFormatting sqref="D29">
    <cfRule type="expression" dxfId="91" priority="62">
      <formula>#REF!="&lt;choose color&gt;"</formula>
    </cfRule>
  </conditionalFormatting>
  <conditionalFormatting sqref="J10">
    <cfRule type="expression" dxfId="90" priority="64">
      <formula>$J10="&lt;choose color&gt;"</formula>
    </cfRule>
  </conditionalFormatting>
  <dataValidations count="2">
    <dataValidation type="date" operator="greaterThan" showInputMessage="1" showErrorMessage="1" sqref="F9:G9" xr:uid="{00000000-0002-0000-0100-000000000000}">
      <formula1>45413</formula1>
    </dataValidation>
    <dataValidation type="date" operator="greaterThan" showInputMessage="1" showErrorMessage="1" errorTitle="This date is  not allowed" error="Please enter a date in the future." sqref="J9" xr:uid="{00000000-0002-0000-0100-000001000000}">
      <formula1>TODAY()</formula1>
    </dataValidation>
  </dataValidations>
  <hyperlinks>
    <hyperlink ref="D1" location="EntryForm!A1" display="To select your items, please go the Entry Form. " xr:uid="{00000000-0004-0000-0100-000000000000}"/>
    <hyperlink ref="D1:H1" location="EntryForm!F1" tooltip="Click to start selecting your items" display="To select your items, please go to the Entry Form. " xr:uid="{00000000-0004-0000-0100-000001000000}"/>
  </hyperlinks>
  <pageMargins left="0.7" right="0.7" top="0.75" bottom="0.75" header="0.3" footer="0.3"/>
  <pageSetup paperSize="9" scale="5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ReferenceData!$K$5:$K$6</xm:f>
          </x14:formula1>
          <xm:sqref>M25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sheetPr>
  <dimension ref="A1:Z68"/>
  <sheetViews>
    <sheetView showGridLines="0" tabSelected="1" zoomScale="85" zoomScaleNormal="85" workbookViewId="0">
      <pane ySplit="3" topLeftCell="A4" activePane="bottomLeft" state="frozen"/>
      <selection pane="bottomLeft" activeCell="T3" sqref="T3"/>
    </sheetView>
  </sheetViews>
  <sheetFormatPr baseColWidth="10" defaultColWidth="9.140625" defaultRowHeight="15" x14ac:dyDescent="0.25"/>
  <cols>
    <col min="1" max="1" width="12.28515625" customWidth="1"/>
    <col min="2" max="2" width="1.28515625" customWidth="1"/>
    <col min="3" max="3" width="37.7109375" customWidth="1"/>
    <col min="4" max="4" width="9.140625" style="57" bestFit="1" customWidth="1"/>
    <col min="5" max="5" width="12.5703125" customWidth="1"/>
    <col min="6" max="6" width="12.7109375" customWidth="1"/>
    <col min="7" max="7" width="8.5703125" bestFit="1" customWidth="1"/>
    <col min="8" max="8" width="8.5703125" hidden="1" customWidth="1"/>
    <col min="9" max="9" width="8.85546875" hidden="1" customWidth="1"/>
    <col min="10" max="10" width="8.140625" hidden="1" customWidth="1"/>
    <col min="11" max="11" width="8.7109375" hidden="1" customWidth="1"/>
    <col min="12" max="12" width="11.140625" hidden="1" customWidth="1"/>
    <col min="13" max="13" width="15.5703125" bestFit="1" customWidth="1"/>
    <col min="14" max="14" width="20.140625" style="57" customWidth="1"/>
    <col min="15" max="15" width="19.85546875" customWidth="1"/>
    <col min="16" max="16" width="12.140625" customWidth="1"/>
    <col min="17" max="17" width="15.85546875" customWidth="1"/>
    <col min="18" max="18" width="14" customWidth="1"/>
    <col min="19" max="19" width="27.28515625" customWidth="1"/>
    <col min="21" max="21" width="11.42578125" customWidth="1"/>
  </cols>
  <sheetData>
    <row r="1" spans="1:26" ht="79.5" customHeight="1" x14ac:dyDescent="0.5">
      <c r="C1" s="247" t="s">
        <v>195</v>
      </c>
      <c r="D1" s="248"/>
      <c r="E1" s="248"/>
      <c r="F1" s="19"/>
      <c r="G1" s="19"/>
      <c r="H1" s="19"/>
      <c r="I1" s="19"/>
      <c r="J1" s="19"/>
      <c r="K1" s="19"/>
      <c r="L1" s="19"/>
      <c r="M1" s="246" t="s">
        <v>235</v>
      </c>
      <c r="N1" s="246"/>
      <c r="O1" s="246"/>
      <c r="P1" s="246"/>
      <c r="Q1" s="73"/>
      <c r="R1" s="65"/>
      <c r="S1" s="19"/>
      <c r="T1" s="19"/>
      <c r="U1" s="19"/>
      <c r="V1" s="19"/>
      <c r="W1" s="19"/>
      <c r="X1" s="19"/>
      <c r="Y1" s="19"/>
    </row>
    <row r="2" spans="1:26" ht="9.75" customHeight="1" x14ac:dyDescent="0.25">
      <c r="A2" s="14"/>
      <c r="B2" s="14"/>
      <c r="C2" s="15"/>
      <c r="D2" s="66"/>
      <c r="E2" s="15"/>
      <c r="F2" s="14"/>
      <c r="G2" s="14"/>
      <c r="H2" s="14"/>
      <c r="I2" s="14"/>
      <c r="J2" s="14"/>
      <c r="K2" s="14"/>
      <c r="L2" s="14"/>
      <c r="M2" s="16"/>
      <c r="N2" s="17"/>
      <c r="O2" s="14"/>
      <c r="P2" s="14"/>
      <c r="Q2" s="14"/>
      <c r="R2" s="14"/>
      <c r="S2" s="14"/>
    </row>
    <row r="3" spans="1:26" ht="55.5" customHeight="1" x14ac:dyDescent="0.25">
      <c r="A3" s="53" t="s">
        <v>10</v>
      </c>
      <c r="B3" s="53"/>
      <c r="C3" s="53" t="s">
        <v>0</v>
      </c>
      <c r="D3" s="53" t="s">
        <v>67</v>
      </c>
      <c r="E3" s="54" t="s">
        <v>123</v>
      </c>
      <c r="F3" s="54" t="s">
        <v>20</v>
      </c>
      <c r="G3" s="54" t="s">
        <v>30</v>
      </c>
      <c r="H3" s="58" t="s">
        <v>71</v>
      </c>
      <c r="I3" s="58" t="s">
        <v>127</v>
      </c>
      <c r="J3" s="58" t="s">
        <v>232</v>
      </c>
      <c r="K3" s="58" t="s">
        <v>72</v>
      </c>
      <c r="L3" s="58" t="s">
        <v>128</v>
      </c>
      <c r="M3" s="54" t="s">
        <v>31</v>
      </c>
      <c r="N3" s="54" t="s">
        <v>22</v>
      </c>
      <c r="O3" s="54" t="s">
        <v>21</v>
      </c>
      <c r="P3" s="54" t="s">
        <v>44</v>
      </c>
      <c r="Q3" s="54" t="s">
        <v>16</v>
      </c>
      <c r="R3" s="54" t="s">
        <v>45</v>
      </c>
      <c r="S3" s="54"/>
    </row>
    <row r="4" spans="1:26" ht="42" customHeight="1" thickBot="1" x14ac:dyDescent="0.3">
      <c r="A4" s="286" t="s">
        <v>166</v>
      </c>
      <c r="B4" s="265"/>
      <c r="C4" s="234" t="s">
        <v>248</v>
      </c>
      <c r="D4" s="235" t="s">
        <v>68</v>
      </c>
      <c r="E4" s="249">
        <v>408</v>
      </c>
      <c r="F4" s="279" t="s">
        <v>17</v>
      </c>
      <c r="G4" s="251">
        <v>2.2000000000000002</v>
      </c>
      <c r="H4" s="55" t="s">
        <v>54</v>
      </c>
      <c r="I4" s="167" t="str">
        <f>$A$4</f>
        <v>FGDF001</v>
      </c>
      <c r="J4" s="55">
        <v>3</v>
      </c>
      <c r="K4" s="55" t="s">
        <v>68</v>
      </c>
      <c r="L4" s="169">
        <f>$E$4</f>
        <v>408</v>
      </c>
      <c r="M4" s="20" t="s">
        <v>18</v>
      </c>
      <c r="N4" s="20" t="s">
        <v>19</v>
      </c>
      <c r="O4" s="20" t="s">
        <v>19</v>
      </c>
      <c r="P4" s="21">
        <v>0</v>
      </c>
      <c r="Q4" s="67">
        <f>$E$4*P4</f>
        <v>0</v>
      </c>
      <c r="R4" s="68">
        <f>$G$4*P4</f>
        <v>0</v>
      </c>
      <c r="S4" s="69"/>
    </row>
    <row r="5" spans="1:26" ht="42" customHeight="1" thickTop="1" thickBot="1" x14ac:dyDescent="0.3">
      <c r="A5" s="255"/>
      <c r="B5" s="266"/>
      <c r="C5" s="256"/>
      <c r="D5" s="236"/>
      <c r="E5" s="250"/>
      <c r="F5" s="280"/>
      <c r="G5" s="252"/>
      <c r="H5" s="56"/>
      <c r="I5" s="168"/>
      <c r="J5" s="56"/>
      <c r="K5" s="56"/>
      <c r="L5" s="168"/>
      <c r="M5" s="243" t="s">
        <v>205</v>
      </c>
      <c r="N5" s="243"/>
      <c r="O5" s="243"/>
      <c r="P5" s="25">
        <f>SUMIF($M$4:M5,"&lt;&gt;*subtotal*",$P$4:P5)</f>
        <v>0</v>
      </c>
      <c r="Q5" s="26">
        <f>SUMIF($M$4:M5,"&lt;&gt;*subtotal*",$Q$4:Q5)</f>
        <v>0</v>
      </c>
      <c r="R5" s="27">
        <f>SUMIF($M$4:M5,"&lt;&gt;*subtotal*",$R$4:R5)</f>
        <v>0</v>
      </c>
      <c r="S5" s="28"/>
      <c r="T5" s="34"/>
      <c r="Z5" s="12"/>
    </row>
    <row r="6" spans="1:26" ht="42" customHeight="1" thickTop="1" thickBot="1" x14ac:dyDescent="0.3">
      <c r="A6" s="254" t="s">
        <v>167</v>
      </c>
      <c r="B6" s="268"/>
      <c r="C6" s="256" t="s">
        <v>249</v>
      </c>
      <c r="D6" s="235" t="s">
        <v>68</v>
      </c>
      <c r="E6" s="292">
        <v>509</v>
      </c>
      <c r="F6" s="289" t="s">
        <v>24</v>
      </c>
      <c r="G6" s="290">
        <v>5</v>
      </c>
      <c r="H6" s="55" t="s">
        <v>52</v>
      </c>
      <c r="I6" s="167" t="str">
        <f>$A$6</f>
        <v>FGDF002</v>
      </c>
      <c r="J6" s="55">
        <v>3</v>
      </c>
      <c r="K6" s="55" t="s">
        <v>68</v>
      </c>
      <c r="L6" s="169">
        <f>$E$6</f>
        <v>509</v>
      </c>
      <c r="M6" s="20" t="s">
        <v>18</v>
      </c>
      <c r="N6" s="20" t="s">
        <v>19</v>
      </c>
      <c r="O6" s="20" t="s">
        <v>19</v>
      </c>
      <c r="P6" s="21">
        <v>0</v>
      </c>
      <c r="Q6" s="67">
        <f>$E$6*P6</f>
        <v>0</v>
      </c>
      <c r="R6" s="68">
        <f>$G$6*P6</f>
        <v>0</v>
      </c>
      <c r="S6" s="69"/>
      <c r="T6" s="34"/>
      <c r="Z6" s="12"/>
    </row>
    <row r="7" spans="1:26" ht="42" customHeight="1" thickTop="1" thickBot="1" x14ac:dyDescent="0.3">
      <c r="A7" s="255"/>
      <c r="B7" s="269"/>
      <c r="C7" s="256"/>
      <c r="D7" s="236"/>
      <c r="E7" s="288"/>
      <c r="F7" s="240"/>
      <c r="G7" s="291"/>
      <c r="H7" s="56"/>
      <c r="I7" s="168"/>
      <c r="J7" s="56"/>
      <c r="K7" s="56"/>
      <c r="L7" s="168"/>
      <c r="M7" s="243" t="s">
        <v>206</v>
      </c>
      <c r="N7" s="243"/>
      <c r="O7" s="243"/>
      <c r="P7" s="25">
        <f>SUMIF($M$6:M7,"&lt;&gt;*subtotal*",$P$6:P7)</f>
        <v>0</v>
      </c>
      <c r="Q7" s="133">
        <f>SUMIF($M$6:M7,"&lt;&gt;*subtotal*",$Q$6:Q7)</f>
        <v>0</v>
      </c>
      <c r="R7" s="27">
        <f>SUMIF($M$6:M7,"&lt;&gt;*subtotal*",$R$6:R7)</f>
        <v>0</v>
      </c>
      <c r="S7" s="28"/>
      <c r="T7" s="34"/>
      <c r="Z7" s="12"/>
    </row>
    <row r="8" spans="1:26" ht="42" customHeight="1" thickTop="1" thickBot="1" x14ac:dyDescent="0.3">
      <c r="A8" s="254" t="s">
        <v>168</v>
      </c>
      <c r="B8" s="268"/>
      <c r="C8" s="256" t="s">
        <v>250</v>
      </c>
      <c r="D8" s="235" t="s">
        <v>68</v>
      </c>
      <c r="E8" s="287">
        <v>408</v>
      </c>
      <c r="F8" s="289" t="s">
        <v>25</v>
      </c>
      <c r="G8" s="290">
        <v>2.2000000000000002</v>
      </c>
      <c r="H8" s="55" t="s">
        <v>69</v>
      </c>
      <c r="I8" s="167" t="str">
        <f>$A$8</f>
        <v>FGDF003</v>
      </c>
      <c r="J8" s="55">
        <v>3</v>
      </c>
      <c r="K8" s="55" t="s">
        <v>68</v>
      </c>
      <c r="L8" s="169">
        <f>$E$8</f>
        <v>408</v>
      </c>
      <c r="M8" s="20" t="s">
        <v>18</v>
      </c>
      <c r="N8" s="20" t="s">
        <v>19</v>
      </c>
      <c r="O8" s="20" t="s">
        <v>19</v>
      </c>
      <c r="P8" s="21">
        <v>0</v>
      </c>
      <c r="Q8" s="67">
        <f>$E$8*P8</f>
        <v>0</v>
      </c>
      <c r="R8" s="68">
        <f>$G$8*P8</f>
        <v>0</v>
      </c>
      <c r="S8" s="69"/>
      <c r="Z8" s="12"/>
    </row>
    <row r="9" spans="1:26" ht="42" customHeight="1" thickTop="1" thickBot="1" x14ac:dyDescent="0.3">
      <c r="A9" s="255"/>
      <c r="B9" s="269"/>
      <c r="C9" s="256"/>
      <c r="D9" s="236"/>
      <c r="E9" s="288"/>
      <c r="F9" s="240"/>
      <c r="G9" s="291"/>
      <c r="H9" s="56"/>
      <c r="I9" s="168"/>
      <c r="J9" s="56"/>
      <c r="K9" s="56"/>
      <c r="L9" s="168"/>
      <c r="M9" s="243" t="s">
        <v>207</v>
      </c>
      <c r="N9" s="243"/>
      <c r="O9" s="243"/>
      <c r="P9" s="25">
        <f>SUMIF($M$8:M9,"&lt;&gt;*subtotal*",$P$8:P9)</f>
        <v>0</v>
      </c>
      <c r="Q9" s="26">
        <f>SUMIF($M$8:M9,"&lt;&gt;*subtotal*",$Q$8:Q9)</f>
        <v>0</v>
      </c>
      <c r="R9" s="27">
        <f>SUMIF($M$8:M9,"&lt;&gt;*subtotal*",$R$8:R9)</f>
        <v>0</v>
      </c>
      <c r="S9" s="28"/>
      <c r="Z9" s="12"/>
    </row>
    <row r="10" spans="1:26" ht="42" customHeight="1" thickTop="1" thickBot="1" x14ac:dyDescent="0.3">
      <c r="A10" s="254" t="s">
        <v>169</v>
      </c>
      <c r="B10" s="268"/>
      <c r="C10" s="256" t="s">
        <v>251</v>
      </c>
      <c r="D10" s="235" t="s">
        <v>68</v>
      </c>
      <c r="E10" s="287">
        <v>509</v>
      </c>
      <c r="F10" s="289" t="s">
        <v>26</v>
      </c>
      <c r="G10" s="290">
        <v>5</v>
      </c>
      <c r="H10" s="55" t="s">
        <v>70</v>
      </c>
      <c r="I10" s="167" t="str">
        <f>$A$10</f>
        <v>FGDF004</v>
      </c>
      <c r="J10" s="55">
        <v>3</v>
      </c>
      <c r="K10" s="55" t="s">
        <v>68</v>
      </c>
      <c r="L10" s="169">
        <f>$E$10</f>
        <v>509</v>
      </c>
      <c r="M10" s="20" t="s">
        <v>18</v>
      </c>
      <c r="N10" s="20" t="s">
        <v>19</v>
      </c>
      <c r="O10" s="20" t="s">
        <v>19</v>
      </c>
      <c r="P10" s="21">
        <v>0</v>
      </c>
      <c r="Q10" s="67">
        <f>$E$10*P10</f>
        <v>0</v>
      </c>
      <c r="R10" s="68">
        <f>$G$10*P10</f>
        <v>0</v>
      </c>
      <c r="S10" s="69"/>
      <c r="Z10" s="12"/>
    </row>
    <row r="11" spans="1:26" ht="42" customHeight="1" thickTop="1" thickBot="1" x14ac:dyDescent="0.3">
      <c r="A11" s="255"/>
      <c r="B11" s="269"/>
      <c r="C11" s="256"/>
      <c r="D11" s="236"/>
      <c r="E11" s="288"/>
      <c r="F11" s="240"/>
      <c r="G11" s="291"/>
      <c r="H11" s="56"/>
      <c r="I11" s="168"/>
      <c r="J11" s="56"/>
      <c r="K11" s="56"/>
      <c r="L11" s="168"/>
      <c r="M11" s="243" t="s">
        <v>208</v>
      </c>
      <c r="N11" s="243"/>
      <c r="O11" s="243"/>
      <c r="P11" s="25">
        <f>SUMIF($M$10:M11,"&lt;&gt;*subtotal*",$P$10:P11)</f>
        <v>0</v>
      </c>
      <c r="Q11" s="26">
        <f>SUMIF($M$10:M11,"&lt;&gt;*subtotal*",$Q$10:Q11)</f>
        <v>0</v>
      </c>
      <c r="R11" s="27">
        <f>SUMIF($M$10:M11,"&lt;&gt;*subtotal*",$R$10:R11)</f>
        <v>0</v>
      </c>
      <c r="S11" s="28"/>
      <c r="Z11" s="12"/>
    </row>
    <row r="12" spans="1:26" ht="42" customHeight="1" thickTop="1" thickBot="1" x14ac:dyDescent="0.3">
      <c r="A12" s="254" t="s">
        <v>170</v>
      </c>
      <c r="B12" s="268"/>
      <c r="C12" s="256" t="s">
        <v>252</v>
      </c>
      <c r="D12" s="235" t="s">
        <v>68</v>
      </c>
      <c r="E12" s="287">
        <v>408</v>
      </c>
      <c r="F12" s="289" t="s">
        <v>27</v>
      </c>
      <c r="G12" s="290">
        <v>2.2000000000000002</v>
      </c>
      <c r="H12" s="55" t="s">
        <v>58</v>
      </c>
      <c r="I12" s="167" t="str">
        <f>$A$12</f>
        <v>FGDF005</v>
      </c>
      <c r="J12" s="55">
        <v>3</v>
      </c>
      <c r="K12" s="55" t="s">
        <v>68</v>
      </c>
      <c r="L12" s="169">
        <f>$E$12</f>
        <v>408</v>
      </c>
      <c r="M12" s="20" t="s">
        <v>18</v>
      </c>
      <c r="N12" s="20" t="s">
        <v>19</v>
      </c>
      <c r="O12" s="20" t="s">
        <v>19</v>
      </c>
      <c r="P12" s="21">
        <v>0</v>
      </c>
      <c r="Q12" s="67">
        <f>$E$12*P12</f>
        <v>0</v>
      </c>
      <c r="R12" s="68">
        <f>$G$12*P12</f>
        <v>0</v>
      </c>
      <c r="S12" s="69"/>
      <c r="Z12" s="12"/>
    </row>
    <row r="13" spans="1:26" ht="42" customHeight="1" thickTop="1" thickBot="1" x14ac:dyDescent="0.3">
      <c r="A13" s="255"/>
      <c r="B13" s="269"/>
      <c r="C13" s="256"/>
      <c r="D13" s="236"/>
      <c r="E13" s="288"/>
      <c r="F13" s="240"/>
      <c r="G13" s="291"/>
      <c r="H13" s="56"/>
      <c r="I13" s="168"/>
      <c r="J13" s="56"/>
      <c r="K13" s="56"/>
      <c r="L13" s="168"/>
      <c r="M13" s="243" t="s">
        <v>209</v>
      </c>
      <c r="N13" s="243"/>
      <c r="O13" s="243"/>
      <c r="P13" s="25">
        <f>SUMIF($M$12:M13,"&lt;&gt;*subtotal*",$P$12:P13)</f>
        <v>0</v>
      </c>
      <c r="Q13" s="26">
        <f>SUMIF($M$12:M13,"&lt;&gt;*subtotal*",$Q$12:Q13)</f>
        <v>0</v>
      </c>
      <c r="R13" s="27">
        <f>SUMIF($M$12:M13,"&lt;&gt;*subtotal*",$R$12:R13)</f>
        <v>0</v>
      </c>
      <c r="S13" s="28"/>
      <c r="Z13" s="12"/>
    </row>
    <row r="14" spans="1:26" ht="42" customHeight="1" thickTop="1" thickBot="1" x14ac:dyDescent="0.3">
      <c r="A14" s="254" t="s">
        <v>171</v>
      </c>
      <c r="B14" s="268"/>
      <c r="C14" s="256" t="s">
        <v>253</v>
      </c>
      <c r="D14" s="235" t="s">
        <v>68</v>
      </c>
      <c r="E14" s="282">
        <v>551</v>
      </c>
      <c r="F14" s="279" t="s">
        <v>28</v>
      </c>
      <c r="G14" s="251">
        <v>6</v>
      </c>
      <c r="H14" s="55" t="s">
        <v>57</v>
      </c>
      <c r="I14" s="167" t="str">
        <f>$A$14</f>
        <v>FGDF006</v>
      </c>
      <c r="J14" s="55">
        <v>3</v>
      </c>
      <c r="K14" s="55" t="s">
        <v>68</v>
      </c>
      <c r="L14" s="169">
        <f>$E$14</f>
        <v>551</v>
      </c>
      <c r="M14" s="20" t="s">
        <v>18</v>
      </c>
      <c r="N14" s="20" t="s">
        <v>19</v>
      </c>
      <c r="O14" s="20" t="s">
        <v>19</v>
      </c>
      <c r="P14" s="21">
        <v>0</v>
      </c>
      <c r="Q14" s="67">
        <f>$E$14*P14</f>
        <v>0</v>
      </c>
      <c r="R14" s="68">
        <f>$G$14*P14</f>
        <v>0</v>
      </c>
      <c r="S14" s="69"/>
      <c r="Z14" s="12"/>
    </row>
    <row r="15" spans="1:26" ht="42" customHeight="1" thickTop="1" thickBot="1" x14ac:dyDescent="0.3">
      <c r="A15" s="255"/>
      <c r="B15" s="269"/>
      <c r="C15" s="256"/>
      <c r="D15" s="236"/>
      <c r="E15" s="250"/>
      <c r="F15" s="280"/>
      <c r="G15" s="252"/>
      <c r="H15" s="56"/>
      <c r="I15" s="168"/>
      <c r="J15" s="56"/>
      <c r="K15" s="56"/>
      <c r="L15" s="168"/>
      <c r="M15" s="243" t="s">
        <v>210</v>
      </c>
      <c r="N15" s="243"/>
      <c r="O15" s="243"/>
      <c r="P15" s="25">
        <f>SUMIF($M$14:M15,"&lt;&gt;*subtotal*",$P$14:P15)</f>
        <v>0</v>
      </c>
      <c r="Q15" s="26">
        <f>SUMIF($M$14:M15,"&lt;&gt;*subtotal*",$Q$14:Q15)</f>
        <v>0</v>
      </c>
      <c r="R15" s="27">
        <f>SUMIF($M$14:M15,"&lt;&gt;*subtotal*",$R$14:R15)</f>
        <v>0</v>
      </c>
      <c r="S15" s="28"/>
      <c r="Z15" s="12"/>
    </row>
    <row r="16" spans="1:26" ht="42" customHeight="1" thickTop="1" thickBot="1" x14ac:dyDescent="0.3">
      <c r="A16" s="254" t="s">
        <v>196</v>
      </c>
      <c r="B16" s="268"/>
      <c r="C16" s="256" t="s">
        <v>369</v>
      </c>
      <c r="D16" s="235" t="s">
        <v>68</v>
      </c>
      <c r="E16" s="237">
        <v>880</v>
      </c>
      <c r="F16" s="279" t="s">
        <v>29</v>
      </c>
      <c r="G16" s="251">
        <v>8</v>
      </c>
      <c r="H16" s="55" t="s">
        <v>73</v>
      </c>
      <c r="I16" s="167" t="str">
        <f>$A$16</f>
        <v>PUDF007</v>
      </c>
      <c r="J16" s="55">
        <v>11</v>
      </c>
      <c r="K16" s="55" t="s">
        <v>68</v>
      </c>
      <c r="L16" s="169">
        <f>$E$16</f>
        <v>880</v>
      </c>
      <c r="M16" s="20" t="s">
        <v>18</v>
      </c>
      <c r="N16" s="20" t="s">
        <v>19</v>
      </c>
      <c r="O16" s="20" t="s">
        <v>19</v>
      </c>
      <c r="P16" s="21">
        <v>0</v>
      </c>
      <c r="Q16" s="67">
        <f>$E$16*P16</f>
        <v>0</v>
      </c>
      <c r="R16" s="68">
        <f>$G$16*P16</f>
        <v>0</v>
      </c>
      <c r="S16" s="69"/>
      <c r="Z16" s="12"/>
    </row>
    <row r="17" spans="1:26" ht="42" customHeight="1" thickTop="1" thickBot="1" x14ac:dyDescent="0.3">
      <c r="A17" s="255"/>
      <c r="B17" s="269"/>
      <c r="C17" s="256"/>
      <c r="D17" s="236"/>
      <c r="E17" s="238"/>
      <c r="F17" s="280"/>
      <c r="G17" s="252"/>
      <c r="H17" s="56"/>
      <c r="I17" s="168"/>
      <c r="J17" s="56"/>
      <c r="K17" s="56"/>
      <c r="L17" s="168"/>
      <c r="M17" s="243" t="s">
        <v>23</v>
      </c>
      <c r="N17" s="243"/>
      <c r="O17" s="243"/>
      <c r="P17" s="25">
        <f>SUMIF($M$16:M17,"&lt;&gt;*subtotal*",$P$16:P17)</f>
        <v>0</v>
      </c>
      <c r="Q17" s="26">
        <f>SUMIF($M$16:M17,"&lt;&gt;*subtotal*",$Q$16:Q17)</f>
        <v>0</v>
      </c>
      <c r="R17" s="27">
        <f>SUMIF($M$16:M17,"&lt;&gt;*subtotal*",$R$16:R17)</f>
        <v>0</v>
      </c>
      <c r="S17" s="28"/>
      <c r="Z17" s="12"/>
    </row>
    <row r="18" spans="1:26" ht="42" customHeight="1" thickTop="1" thickBot="1" x14ac:dyDescent="0.3">
      <c r="A18" s="254" t="s">
        <v>197</v>
      </c>
      <c r="B18" s="268"/>
      <c r="C18" s="256" t="s">
        <v>367</v>
      </c>
      <c r="D18" s="235" t="s">
        <v>68</v>
      </c>
      <c r="E18" s="282">
        <v>1280</v>
      </c>
      <c r="F18" s="279" t="s">
        <v>46</v>
      </c>
      <c r="G18" s="251">
        <v>11.5</v>
      </c>
      <c r="H18" s="55" t="s">
        <v>74</v>
      </c>
      <c r="I18" s="167" t="str">
        <f>$A$18</f>
        <v>PUDF008</v>
      </c>
      <c r="J18" s="55">
        <v>15</v>
      </c>
      <c r="K18" s="55" t="s">
        <v>68</v>
      </c>
      <c r="L18" s="169">
        <f>$E$18</f>
        <v>1280</v>
      </c>
      <c r="M18" s="20" t="s">
        <v>18</v>
      </c>
      <c r="N18" s="20" t="s">
        <v>19</v>
      </c>
      <c r="O18" s="20" t="s">
        <v>19</v>
      </c>
      <c r="P18" s="21">
        <v>0</v>
      </c>
      <c r="Q18" s="67">
        <f>$E$18*P18</f>
        <v>0</v>
      </c>
      <c r="R18" s="68">
        <f>$G$18*P18</f>
        <v>0</v>
      </c>
      <c r="S18" s="69"/>
    </row>
    <row r="19" spans="1:26" ht="42" customHeight="1" thickTop="1" thickBot="1" x14ac:dyDescent="0.3">
      <c r="A19" s="255"/>
      <c r="B19" s="269"/>
      <c r="C19" s="256"/>
      <c r="D19" s="236"/>
      <c r="E19" s="250"/>
      <c r="F19" s="280"/>
      <c r="G19" s="252"/>
      <c r="H19" s="56"/>
      <c r="I19" s="168"/>
      <c r="J19" s="56"/>
      <c r="K19" s="56"/>
      <c r="L19" s="168"/>
      <c r="M19" s="243" t="s">
        <v>47</v>
      </c>
      <c r="N19" s="243"/>
      <c r="O19" s="243"/>
      <c r="P19" s="25">
        <f>SUMIF($M$18:M19,"&lt;&gt;*subtotal*",$P$18:P19)</f>
        <v>0</v>
      </c>
      <c r="Q19" s="26">
        <f>SUMIF($M18:M$19,"&lt;&gt;*subtotal*",$Q18:Q$19)</f>
        <v>0</v>
      </c>
      <c r="R19" s="27">
        <f>SUMIF($M18:M$19,"&lt;&gt;*subtotal*",$R18:R$19)</f>
        <v>0</v>
      </c>
      <c r="S19" s="28"/>
    </row>
    <row r="20" spans="1:26" ht="42" customHeight="1" thickTop="1" thickBot="1" x14ac:dyDescent="0.3">
      <c r="A20" s="254" t="s">
        <v>172</v>
      </c>
      <c r="B20" s="268"/>
      <c r="C20" s="256" t="s">
        <v>323</v>
      </c>
      <c r="D20" s="235" t="s">
        <v>68</v>
      </c>
      <c r="E20" s="282">
        <v>509</v>
      </c>
      <c r="F20" s="279" t="s">
        <v>32</v>
      </c>
      <c r="G20" s="251">
        <v>3.5</v>
      </c>
      <c r="H20" s="55" t="s">
        <v>63</v>
      </c>
      <c r="I20" s="167" t="str">
        <f>$A$20</f>
        <v>FGDF009</v>
      </c>
      <c r="J20" s="55">
        <v>3</v>
      </c>
      <c r="K20" s="55" t="s">
        <v>68</v>
      </c>
      <c r="L20" s="169">
        <f>$E$20</f>
        <v>509</v>
      </c>
      <c r="M20" s="20" t="s">
        <v>18</v>
      </c>
      <c r="N20" s="20" t="s">
        <v>19</v>
      </c>
      <c r="O20" s="20" t="s">
        <v>19</v>
      </c>
      <c r="P20" s="21">
        <v>0</v>
      </c>
      <c r="Q20" s="67">
        <f>$E$20*P20</f>
        <v>0</v>
      </c>
      <c r="R20" s="68">
        <f>$G$20*P20</f>
        <v>0</v>
      </c>
      <c r="S20" s="69"/>
    </row>
    <row r="21" spans="1:26" ht="42" customHeight="1" thickTop="1" thickBot="1" x14ac:dyDescent="0.3">
      <c r="A21" s="255"/>
      <c r="B21" s="269"/>
      <c r="C21" s="256"/>
      <c r="D21" s="236"/>
      <c r="E21" s="250"/>
      <c r="F21" s="280"/>
      <c r="G21" s="252"/>
      <c r="H21" s="56"/>
      <c r="I21" s="168"/>
      <c r="J21" s="56"/>
      <c r="K21" s="56"/>
      <c r="L21" s="168"/>
      <c r="M21" s="243" t="s">
        <v>39</v>
      </c>
      <c r="N21" s="243"/>
      <c r="O21" s="243"/>
      <c r="P21" s="25">
        <f>SUMIF($M$20:M21,"&lt;&gt;*subtotal*",$P$20:P21)</f>
        <v>0</v>
      </c>
      <c r="Q21" s="26">
        <f>SUMIF($M$20:M21,"&lt;&gt;*subtotal*",$Q$20:Q21)</f>
        <v>0</v>
      </c>
      <c r="R21" s="27">
        <f>SUMIF($M$20:M21,"&lt;&gt;*subtotal*",$R$20:R21)</f>
        <v>0</v>
      </c>
      <c r="S21" s="28"/>
    </row>
    <row r="22" spans="1:26" ht="42" customHeight="1" thickTop="1" thickBot="1" x14ac:dyDescent="0.3">
      <c r="A22" s="254" t="s">
        <v>173</v>
      </c>
      <c r="B22" s="268"/>
      <c r="C22" s="256" t="s">
        <v>324</v>
      </c>
      <c r="D22" s="235" t="s">
        <v>68</v>
      </c>
      <c r="E22" s="282">
        <v>509</v>
      </c>
      <c r="F22" s="279" t="s">
        <v>33</v>
      </c>
      <c r="G22" s="251">
        <v>4</v>
      </c>
      <c r="H22" s="55" t="s">
        <v>60</v>
      </c>
      <c r="I22" s="167" t="str">
        <f>$A$22</f>
        <v>FGDF010</v>
      </c>
      <c r="J22" s="55">
        <v>3</v>
      </c>
      <c r="K22" s="55" t="s">
        <v>68</v>
      </c>
      <c r="L22" s="169">
        <f>$E$22</f>
        <v>509</v>
      </c>
      <c r="M22" s="20" t="s">
        <v>18</v>
      </c>
      <c r="N22" s="20" t="s">
        <v>19</v>
      </c>
      <c r="O22" s="20" t="s">
        <v>19</v>
      </c>
      <c r="P22" s="21">
        <v>0</v>
      </c>
      <c r="Q22" s="67">
        <f>$E$22*P22</f>
        <v>0</v>
      </c>
      <c r="R22" s="68">
        <f>$G$22*P22</f>
        <v>0</v>
      </c>
      <c r="S22" s="69"/>
    </row>
    <row r="23" spans="1:26" ht="42" customHeight="1" thickTop="1" thickBot="1" x14ac:dyDescent="0.3">
      <c r="A23" s="255"/>
      <c r="B23" s="269"/>
      <c r="C23" s="256"/>
      <c r="D23" s="236"/>
      <c r="E23" s="250"/>
      <c r="F23" s="280"/>
      <c r="G23" s="252"/>
      <c r="H23" s="56"/>
      <c r="I23" s="168"/>
      <c r="J23" s="56"/>
      <c r="K23" s="56"/>
      <c r="L23" s="168"/>
      <c r="M23" s="243" t="s">
        <v>40</v>
      </c>
      <c r="N23" s="243"/>
      <c r="O23" s="243"/>
      <c r="P23" s="25">
        <f>SUMIF($M$22:M23,"&lt;&gt;*subtotal*",$P$22:P23)</f>
        <v>0</v>
      </c>
      <c r="Q23" s="26">
        <f>SUMIF($M$22:M23,"&lt;&gt;*subtotal*",$Q$22:Q23)</f>
        <v>0</v>
      </c>
      <c r="R23" s="27">
        <f>SUMIF($M$22:M23,"&lt;&gt;*subtotal*",$R$22:R23)</f>
        <v>0</v>
      </c>
      <c r="S23" s="28"/>
    </row>
    <row r="24" spans="1:26" ht="42" customHeight="1" thickTop="1" thickBot="1" x14ac:dyDescent="0.3">
      <c r="A24" s="254" t="s">
        <v>174</v>
      </c>
      <c r="B24" s="268"/>
      <c r="C24" s="256" t="s">
        <v>325</v>
      </c>
      <c r="D24" s="235" t="s">
        <v>68</v>
      </c>
      <c r="E24" s="282">
        <v>509</v>
      </c>
      <c r="F24" s="279" t="s">
        <v>34</v>
      </c>
      <c r="G24" s="251">
        <v>4.7</v>
      </c>
      <c r="H24" s="55" t="s">
        <v>59</v>
      </c>
      <c r="I24" s="167" t="str">
        <f>$A$24</f>
        <v>FGDF011</v>
      </c>
      <c r="J24" s="55">
        <v>3</v>
      </c>
      <c r="K24" s="55" t="s">
        <v>68</v>
      </c>
      <c r="L24" s="169">
        <f>$E$24</f>
        <v>509</v>
      </c>
      <c r="M24" s="20" t="s">
        <v>18</v>
      </c>
      <c r="N24" s="20" t="s">
        <v>19</v>
      </c>
      <c r="O24" s="20" t="s">
        <v>19</v>
      </c>
      <c r="P24" s="21">
        <v>0</v>
      </c>
      <c r="Q24" s="67">
        <f>$E$24*P24</f>
        <v>0</v>
      </c>
      <c r="R24" s="68">
        <f>$G$24*P24</f>
        <v>0</v>
      </c>
      <c r="S24" s="69"/>
    </row>
    <row r="25" spans="1:26" ht="42" customHeight="1" thickTop="1" thickBot="1" x14ac:dyDescent="0.3">
      <c r="A25" s="255"/>
      <c r="B25" s="269"/>
      <c r="C25" s="256"/>
      <c r="D25" s="236"/>
      <c r="E25" s="250"/>
      <c r="F25" s="280"/>
      <c r="G25" s="252"/>
      <c r="H25" s="56"/>
      <c r="I25" s="168"/>
      <c r="J25" s="56"/>
      <c r="K25" s="56"/>
      <c r="L25" s="168"/>
      <c r="M25" s="243" t="s">
        <v>41</v>
      </c>
      <c r="N25" s="243"/>
      <c r="O25" s="243"/>
      <c r="P25" s="25">
        <f>SUMIF($M$24:M25,"&lt;&gt;*subtotal*",$P$24:P25)</f>
        <v>0</v>
      </c>
      <c r="Q25" s="26">
        <f>SUMIF($M$24:M25,"&lt;&gt;*subtotal*",$Q$24:Q25)</f>
        <v>0</v>
      </c>
      <c r="R25" s="27">
        <f>SUMIF($M$24:M25,"&lt;&gt;*subtotal*",$R$24:R25)</f>
        <v>0</v>
      </c>
      <c r="S25" s="28"/>
    </row>
    <row r="26" spans="1:26" ht="42" customHeight="1" thickTop="1" thickBot="1" x14ac:dyDescent="0.3">
      <c r="A26" s="254" t="s">
        <v>175</v>
      </c>
      <c r="B26" s="268"/>
      <c r="C26" s="256" t="s">
        <v>326</v>
      </c>
      <c r="D26" s="235" t="s">
        <v>68</v>
      </c>
      <c r="E26" s="282">
        <v>509</v>
      </c>
      <c r="F26" s="279" t="s">
        <v>35</v>
      </c>
      <c r="G26" s="251">
        <v>3.9</v>
      </c>
      <c r="H26" s="55" t="s">
        <v>75</v>
      </c>
      <c r="I26" s="167" t="str">
        <f>$A$26</f>
        <v>FGDF012</v>
      </c>
      <c r="J26" s="55">
        <v>3</v>
      </c>
      <c r="K26" s="55" t="s">
        <v>68</v>
      </c>
      <c r="L26" s="169">
        <f>$E$26</f>
        <v>509</v>
      </c>
      <c r="M26" s="20" t="s">
        <v>18</v>
      </c>
      <c r="N26" s="20" t="s">
        <v>19</v>
      </c>
      <c r="O26" s="20" t="s">
        <v>19</v>
      </c>
      <c r="P26" s="21">
        <v>0</v>
      </c>
      <c r="Q26" s="67">
        <f>$E$26*P26</f>
        <v>0</v>
      </c>
      <c r="R26" s="68">
        <f>$G$26*P26</f>
        <v>0</v>
      </c>
      <c r="S26" s="69"/>
    </row>
    <row r="27" spans="1:26" ht="42" customHeight="1" thickTop="1" thickBot="1" x14ac:dyDescent="0.3">
      <c r="A27" s="255"/>
      <c r="B27" s="269"/>
      <c r="C27" s="256"/>
      <c r="D27" s="236"/>
      <c r="E27" s="250"/>
      <c r="F27" s="280"/>
      <c r="G27" s="252"/>
      <c r="H27" s="56"/>
      <c r="I27" s="168"/>
      <c r="J27" s="56"/>
      <c r="K27" s="56"/>
      <c r="L27" s="168"/>
      <c r="M27" s="243" t="s">
        <v>42</v>
      </c>
      <c r="N27" s="243"/>
      <c r="O27" s="243"/>
      <c r="P27" s="25">
        <f>SUMIF($M$26:M27,"&lt;&gt;*subtotal*",$P$26:P27)</f>
        <v>0</v>
      </c>
      <c r="Q27" s="26">
        <f>SUMIF($M$26:M27,"&lt;&gt;*subtotal*",$Q$26:Q27)</f>
        <v>0</v>
      </c>
      <c r="R27" s="27">
        <f>SUMIF($M$26:M27,"&lt;&gt;*subtotal*",$R$26:R27)</f>
        <v>0</v>
      </c>
      <c r="S27" s="28"/>
    </row>
    <row r="28" spans="1:26" ht="42" customHeight="1" thickTop="1" thickBot="1" x14ac:dyDescent="0.3">
      <c r="A28" s="254" t="s">
        <v>176</v>
      </c>
      <c r="B28" s="268"/>
      <c r="C28" s="256" t="s">
        <v>327</v>
      </c>
      <c r="D28" s="235" t="s">
        <v>68</v>
      </c>
      <c r="E28" s="282">
        <v>551</v>
      </c>
      <c r="F28" s="279" t="s">
        <v>36</v>
      </c>
      <c r="G28" s="251">
        <v>5.3</v>
      </c>
      <c r="H28" s="55" t="s">
        <v>62</v>
      </c>
      <c r="I28" s="167" t="str">
        <f>$A$28</f>
        <v>FGDF013</v>
      </c>
      <c r="J28" s="55">
        <v>3</v>
      </c>
      <c r="K28" s="55" t="s">
        <v>68</v>
      </c>
      <c r="L28" s="169">
        <f>$E$28</f>
        <v>551</v>
      </c>
      <c r="M28" s="20" t="s">
        <v>18</v>
      </c>
      <c r="N28" s="20" t="s">
        <v>19</v>
      </c>
      <c r="O28" s="20" t="s">
        <v>19</v>
      </c>
      <c r="P28" s="21">
        <v>0</v>
      </c>
      <c r="Q28" s="67">
        <f>$E$28*P28</f>
        <v>0</v>
      </c>
      <c r="R28" s="68">
        <f>$G$28*P28</f>
        <v>0</v>
      </c>
      <c r="S28" s="69"/>
    </row>
    <row r="29" spans="1:26" ht="42" customHeight="1" thickTop="1" thickBot="1" x14ac:dyDescent="0.3">
      <c r="A29" s="255"/>
      <c r="B29" s="269"/>
      <c r="C29" s="256"/>
      <c r="D29" s="236"/>
      <c r="E29" s="250"/>
      <c r="F29" s="280"/>
      <c r="G29" s="252"/>
      <c r="H29" s="56"/>
      <c r="I29" s="168"/>
      <c r="J29" s="56"/>
      <c r="K29" s="56"/>
      <c r="L29" s="168"/>
      <c r="M29" s="243" t="s">
        <v>43</v>
      </c>
      <c r="N29" s="243"/>
      <c r="O29" s="243"/>
      <c r="P29" s="25">
        <f>SUMIF($M$28:M29,"&lt;&gt;*subtotal*",$P$28:P29)</f>
        <v>0</v>
      </c>
      <c r="Q29" s="26">
        <f>SUMIF($M$28:M29,"&lt;&gt;*subtotal*",$Q$28:Q29)</f>
        <v>0</v>
      </c>
      <c r="R29" s="27">
        <f>SUMIF($M$28:M29,"&lt;&gt;*subtotal*",$R$28:R29)</f>
        <v>0</v>
      </c>
      <c r="S29" s="28"/>
    </row>
    <row r="30" spans="1:26" ht="42" customHeight="1" thickTop="1" thickBot="1" x14ac:dyDescent="0.3">
      <c r="A30" s="254" t="s">
        <v>177</v>
      </c>
      <c r="B30" s="268"/>
      <c r="C30" s="256" t="s">
        <v>254</v>
      </c>
      <c r="D30" s="235" t="s">
        <v>68</v>
      </c>
      <c r="E30" s="237">
        <v>490</v>
      </c>
      <c r="F30" s="239" t="s">
        <v>247</v>
      </c>
      <c r="G30" s="241">
        <v>2.75</v>
      </c>
      <c r="H30" s="55" t="s">
        <v>129</v>
      </c>
      <c r="I30" s="167" t="str">
        <f>$A$30</f>
        <v>FGDF014</v>
      </c>
      <c r="J30" s="55">
        <v>3</v>
      </c>
      <c r="K30" s="55" t="s">
        <v>68</v>
      </c>
      <c r="L30" s="143">
        <f>$E$30</f>
        <v>490</v>
      </c>
      <c r="M30" s="20" t="s">
        <v>18</v>
      </c>
      <c r="N30" s="20" t="s">
        <v>19</v>
      </c>
      <c r="O30" s="20" t="s">
        <v>19</v>
      </c>
      <c r="P30" s="21">
        <v>0</v>
      </c>
      <c r="Q30" s="67">
        <f>$E$30*P30</f>
        <v>0</v>
      </c>
      <c r="R30" s="68">
        <f>$G$30*P30</f>
        <v>0</v>
      </c>
      <c r="S30" s="69"/>
    </row>
    <row r="31" spans="1:26" ht="42" customHeight="1" thickTop="1" thickBot="1" x14ac:dyDescent="0.3">
      <c r="A31" s="255"/>
      <c r="B31" s="269"/>
      <c r="C31" s="256"/>
      <c r="D31" s="236"/>
      <c r="E31" s="238"/>
      <c r="F31" s="240"/>
      <c r="G31" s="242"/>
      <c r="H31" s="56"/>
      <c r="I31" s="168"/>
      <c r="J31" s="56"/>
      <c r="K31" s="56"/>
      <c r="L31" s="56"/>
      <c r="M31" s="243" t="s">
        <v>198</v>
      </c>
      <c r="N31" s="243"/>
      <c r="O31" s="243"/>
      <c r="P31" s="25">
        <f>SUMIF($M$30:M31,"&lt;&gt;*subtotal*",$P$30:P31)</f>
        <v>0</v>
      </c>
      <c r="Q31" s="26">
        <f>SUMIF($M$30:M31,"&lt;&gt;*subtotal*",$Q$30:Q31)</f>
        <v>0</v>
      </c>
      <c r="R31" s="27">
        <f>SUMIF($M$30:M31,"&lt;&gt;*subtotal*",$R$30:R31)</f>
        <v>0</v>
      </c>
      <c r="S31" s="28"/>
    </row>
    <row r="32" spans="1:26" ht="42" customHeight="1" thickTop="1" thickBot="1" x14ac:dyDescent="0.3">
      <c r="A32" s="244" t="s">
        <v>178</v>
      </c>
      <c r="B32" s="268"/>
      <c r="C32" s="233" t="s">
        <v>378</v>
      </c>
      <c r="D32" s="235" t="s">
        <v>68</v>
      </c>
      <c r="E32" s="237">
        <v>285</v>
      </c>
      <c r="F32" s="239" t="s">
        <v>302</v>
      </c>
      <c r="G32" s="241">
        <v>2.6</v>
      </c>
      <c r="H32" s="55" t="s">
        <v>398</v>
      </c>
      <c r="I32" s="167" t="str">
        <f>$A$32</f>
        <v>FGDF015</v>
      </c>
      <c r="J32" s="55">
        <v>1</v>
      </c>
      <c r="K32" s="55" t="str">
        <f>D32</f>
        <v>Dual</v>
      </c>
      <c r="L32" s="143">
        <f>$E$32</f>
        <v>285</v>
      </c>
      <c r="M32" s="20" t="s">
        <v>18</v>
      </c>
      <c r="N32" s="20" t="s">
        <v>19</v>
      </c>
      <c r="O32" s="20" t="s">
        <v>19</v>
      </c>
      <c r="P32" s="21">
        <v>0</v>
      </c>
      <c r="Q32" s="67">
        <f>$E$32*P32</f>
        <v>0</v>
      </c>
      <c r="R32" s="68">
        <f>$G$32*P32</f>
        <v>0</v>
      </c>
      <c r="S32" s="69"/>
    </row>
    <row r="33" spans="1:19" ht="42" customHeight="1" thickTop="1" thickBot="1" x14ac:dyDescent="0.3">
      <c r="A33" s="245"/>
      <c r="B33" s="269"/>
      <c r="C33" s="234"/>
      <c r="D33" s="236"/>
      <c r="E33" s="238"/>
      <c r="F33" s="240"/>
      <c r="G33" s="242"/>
      <c r="H33" s="56"/>
      <c r="I33" s="168"/>
      <c r="J33" s="56"/>
      <c r="K33" s="56"/>
      <c r="L33" s="56"/>
      <c r="M33" s="243" t="s">
        <v>391</v>
      </c>
      <c r="N33" s="243"/>
      <c r="O33" s="243"/>
      <c r="P33" s="25">
        <f>SUMIF($M$32:M33,"&lt;&gt;*subtotal*",$P$32:P33)</f>
        <v>0</v>
      </c>
      <c r="Q33" s="26">
        <f>SUMIF($M$32:M33,"&lt;&gt;*subtotal*",$Q$32:Q33)</f>
        <v>0</v>
      </c>
      <c r="R33" s="27">
        <f>SUMIF($M$32:M33,"&lt;&gt;*subtotal*",$R$32:R33)</f>
        <v>0</v>
      </c>
      <c r="S33" s="28"/>
    </row>
    <row r="34" spans="1:19" ht="42" customHeight="1" thickTop="1" thickBot="1" x14ac:dyDescent="0.3">
      <c r="A34" s="244" t="s">
        <v>192</v>
      </c>
      <c r="B34" s="268"/>
      <c r="C34" s="233" t="s">
        <v>377</v>
      </c>
      <c r="D34" s="235" t="s">
        <v>68</v>
      </c>
      <c r="E34" s="237">
        <v>285</v>
      </c>
      <c r="F34" s="239" t="s">
        <v>302</v>
      </c>
      <c r="G34" s="241">
        <v>2.6</v>
      </c>
      <c r="H34" s="55" t="s">
        <v>399</v>
      </c>
      <c r="I34" s="167" t="str">
        <f>$A$34</f>
        <v>FGDF016</v>
      </c>
      <c r="J34" s="55">
        <v>1</v>
      </c>
      <c r="K34" s="55" t="s">
        <v>68</v>
      </c>
      <c r="L34" s="143">
        <f>$E$34</f>
        <v>285</v>
      </c>
      <c r="M34" s="20" t="s">
        <v>18</v>
      </c>
      <c r="N34" s="20" t="s">
        <v>19</v>
      </c>
      <c r="O34" s="20" t="s">
        <v>19</v>
      </c>
      <c r="P34" s="21">
        <v>0</v>
      </c>
      <c r="Q34" s="67">
        <f>$E$34*P34</f>
        <v>0</v>
      </c>
      <c r="R34" s="68">
        <f>$G$34*P34</f>
        <v>0</v>
      </c>
      <c r="S34" s="69"/>
    </row>
    <row r="35" spans="1:19" ht="42" customHeight="1" thickTop="1" thickBot="1" x14ac:dyDescent="0.3">
      <c r="A35" s="245"/>
      <c r="B35" s="269"/>
      <c r="C35" s="234"/>
      <c r="D35" s="236"/>
      <c r="E35" s="238"/>
      <c r="F35" s="240"/>
      <c r="G35" s="242"/>
      <c r="H35" s="56"/>
      <c r="I35" s="168"/>
      <c r="J35" s="56"/>
      <c r="K35" s="56"/>
      <c r="L35" s="56"/>
      <c r="M35" s="243" t="s">
        <v>392</v>
      </c>
      <c r="N35" s="243"/>
      <c r="O35" s="243"/>
      <c r="P35" s="25">
        <f>SUMIF($M$34:M35,"&lt;&gt;*subtotal*",$P$34:P35)</f>
        <v>0</v>
      </c>
      <c r="Q35" s="26">
        <f>SUMIF($M$34:M35,"&lt;&gt;*subtotal*",$Q$34:Q35)</f>
        <v>0</v>
      </c>
      <c r="R35" s="27">
        <f>SUMIF($M$34:M35,"&lt;&gt;*subtotal*",$R$34:R35)</f>
        <v>0</v>
      </c>
      <c r="S35" s="28"/>
    </row>
    <row r="36" spans="1:19" ht="42" customHeight="1" thickTop="1" thickBot="1" x14ac:dyDescent="0.3">
      <c r="A36" s="244" t="s">
        <v>296</v>
      </c>
      <c r="B36" s="268"/>
      <c r="C36" s="233" t="s">
        <v>376</v>
      </c>
      <c r="D36" s="235" t="s">
        <v>68</v>
      </c>
      <c r="E36" s="237">
        <v>560</v>
      </c>
      <c r="F36" s="239" t="s">
        <v>306</v>
      </c>
      <c r="G36" s="241">
        <v>5.2</v>
      </c>
      <c r="H36" s="55" t="s">
        <v>400</v>
      </c>
      <c r="I36" s="167" t="str">
        <f>$A$36</f>
        <v>FGDF017</v>
      </c>
      <c r="J36" s="55">
        <v>1</v>
      </c>
      <c r="K36" s="55" t="s">
        <v>68</v>
      </c>
      <c r="L36" s="143">
        <f>$E$36</f>
        <v>560</v>
      </c>
      <c r="M36" s="20" t="s">
        <v>18</v>
      </c>
      <c r="N36" s="20" t="s">
        <v>19</v>
      </c>
      <c r="O36" s="20" t="s">
        <v>19</v>
      </c>
      <c r="P36" s="21">
        <v>0</v>
      </c>
      <c r="Q36" s="67">
        <f>$E$36*P36</f>
        <v>0</v>
      </c>
      <c r="R36" s="68">
        <f>$G$36*P36</f>
        <v>0</v>
      </c>
      <c r="S36" s="69"/>
    </row>
    <row r="37" spans="1:19" ht="42" customHeight="1" thickTop="1" thickBot="1" x14ac:dyDescent="0.3">
      <c r="A37" s="245"/>
      <c r="B37" s="269"/>
      <c r="C37" s="234"/>
      <c r="D37" s="236"/>
      <c r="E37" s="238"/>
      <c r="F37" s="240"/>
      <c r="G37" s="242"/>
      <c r="H37" s="56"/>
      <c r="I37" s="168"/>
      <c r="J37" s="56"/>
      <c r="K37" s="56"/>
      <c r="L37" s="56"/>
      <c r="M37" s="243" t="s">
        <v>393</v>
      </c>
      <c r="N37" s="243"/>
      <c r="O37" s="243"/>
      <c r="P37" s="25">
        <f>SUMIF($M$36:M37,"&lt;&gt;*subtotal*",$P$36:P37)</f>
        <v>0</v>
      </c>
      <c r="Q37" s="26">
        <f>SUMIF($M$36:M37,"&lt;&gt;*subtotal*",$Q$36:Q37)</f>
        <v>0</v>
      </c>
      <c r="R37" s="27">
        <f>SUMIF($M$36:M37,"&lt;&gt;*subtotal*",$R$36:R37)</f>
        <v>0</v>
      </c>
      <c r="S37" s="28"/>
    </row>
    <row r="38" spans="1:19" ht="42" customHeight="1" thickTop="1" thickBot="1" x14ac:dyDescent="0.3">
      <c r="A38" s="244" t="s">
        <v>297</v>
      </c>
      <c r="B38" s="268"/>
      <c r="C38" s="233" t="s">
        <v>375</v>
      </c>
      <c r="D38" s="235" t="s">
        <v>68</v>
      </c>
      <c r="E38" s="237">
        <v>295</v>
      </c>
      <c r="F38" s="239" t="s">
        <v>304</v>
      </c>
      <c r="G38" s="241">
        <v>2.7</v>
      </c>
      <c r="H38" s="55" t="s">
        <v>401</v>
      </c>
      <c r="I38" s="167" t="str">
        <f>$A$38</f>
        <v>FGDF018</v>
      </c>
      <c r="J38" s="55">
        <v>1</v>
      </c>
      <c r="K38" s="55" t="s">
        <v>68</v>
      </c>
      <c r="L38" s="143">
        <f>$E$38</f>
        <v>295</v>
      </c>
      <c r="M38" s="20" t="s">
        <v>18</v>
      </c>
      <c r="N38" s="20" t="s">
        <v>19</v>
      </c>
      <c r="O38" s="20" t="s">
        <v>19</v>
      </c>
      <c r="P38" s="21">
        <v>0</v>
      </c>
      <c r="Q38" s="67">
        <f>$E$38*P38</f>
        <v>0</v>
      </c>
      <c r="R38" s="68">
        <f>$G$38*P38</f>
        <v>0</v>
      </c>
      <c r="S38" s="69"/>
    </row>
    <row r="39" spans="1:19" ht="42" customHeight="1" thickTop="1" thickBot="1" x14ac:dyDescent="0.3">
      <c r="A39" s="245"/>
      <c r="B39" s="269"/>
      <c r="C39" s="234"/>
      <c r="D39" s="236"/>
      <c r="E39" s="238"/>
      <c r="F39" s="240"/>
      <c r="G39" s="242"/>
      <c r="H39" s="56"/>
      <c r="I39" s="168"/>
      <c r="J39" s="56"/>
      <c r="K39" s="56"/>
      <c r="L39" s="56"/>
      <c r="M39" s="243" t="s">
        <v>394</v>
      </c>
      <c r="N39" s="243"/>
      <c r="O39" s="243"/>
      <c r="P39" s="25">
        <f>SUMIF($M$38:M39,"&lt;&gt;*subtotal*",$P$38:P39)</f>
        <v>0</v>
      </c>
      <c r="Q39" s="26">
        <f>SUMIF($M$38:M39,"&lt;&gt;*subtotal*",$Q$38:Q39)</f>
        <v>0</v>
      </c>
      <c r="R39" s="27">
        <f>SUMIF($M$38:M39,"&lt;&gt;*subtotal*",$R$38:R39)</f>
        <v>0</v>
      </c>
      <c r="S39" s="28"/>
    </row>
    <row r="40" spans="1:19" ht="42" customHeight="1" thickTop="1" thickBot="1" x14ac:dyDescent="0.3">
      <c r="A40" s="244" t="s">
        <v>298</v>
      </c>
      <c r="B40" s="268"/>
      <c r="C40" s="233" t="s">
        <v>374</v>
      </c>
      <c r="D40" s="235" t="s">
        <v>68</v>
      </c>
      <c r="E40" s="237">
        <v>285</v>
      </c>
      <c r="F40" s="239" t="s">
        <v>302</v>
      </c>
      <c r="G40" s="241">
        <v>2.8</v>
      </c>
      <c r="H40" s="55" t="s">
        <v>402</v>
      </c>
      <c r="I40" s="167" t="str">
        <f>$A$40</f>
        <v>FGDF019</v>
      </c>
      <c r="J40" s="55">
        <v>1</v>
      </c>
      <c r="K40" s="55" t="s">
        <v>68</v>
      </c>
      <c r="L40" s="143">
        <f>$E$40</f>
        <v>285</v>
      </c>
      <c r="M40" s="20" t="s">
        <v>18</v>
      </c>
      <c r="N40" s="20" t="s">
        <v>19</v>
      </c>
      <c r="O40" s="20" t="s">
        <v>19</v>
      </c>
      <c r="P40" s="21">
        <v>0</v>
      </c>
      <c r="Q40" s="67">
        <f>$E$40*P40</f>
        <v>0</v>
      </c>
      <c r="R40" s="68">
        <f>$G$40*P40</f>
        <v>0</v>
      </c>
      <c r="S40" s="69"/>
    </row>
    <row r="41" spans="1:19" ht="42" customHeight="1" thickTop="1" thickBot="1" x14ac:dyDescent="0.3">
      <c r="A41" s="245"/>
      <c r="B41" s="269"/>
      <c r="C41" s="234"/>
      <c r="D41" s="236"/>
      <c r="E41" s="238"/>
      <c r="F41" s="240"/>
      <c r="G41" s="242"/>
      <c r="H41" s="56"/>
      <c r="I41" s="168"/>
      <c r="J41" s="56"/>
      <c r="K41" s="56"/>
      <c r="L41" s="56"/>
      <c r="M41" s="243" t="s">
        <v>395</v>
      </c>
      <c r="N41" s="243"/>
      <c r="O41" s="243"/>
      <c r="P41" s="25">
        <f>SUMIF($M$40:M41,"&lt;&gt;*subtotal*",$P$40:P41)</f>
        <v>0</v>
      </c>
      <c r="Q41" s="26">
        <f>SUMIF($M$40:M41,"&lt;&gt;*subtotal*",$Q$40:Q41)</f>
        <v>0</v>
      </c>
      <c r="R41" s="27">
        <f>SUMIF($M$40:M41,"&lt;&gt;*subtotal*",$R$40:R41)</f>
        <v>0</v>
      </c>
      <c r="S41" s="28"/>
    </row>
    <row r="42" spans="1:19" ht="42" customHeight="1" thickTop="1" thickBot="1" x14ac:dyDescent="0.3">
      <c r="A42" s="244" t="s">
        <v>299</v>
      </c>
      <c r="B42" s="268"/>
      <c r="C42" s="233" t="s">
        <v>373</v>
      </c>
      <c r="D42" s="235" t="s">
        <v>68</v>
      </c>
      <c r="E42" s="237">
        <v>275</v>
      </c>
      <c r="F42" s="239" t="s">
        <v>303</v>
      </c>
      <c r="G42" s="241">
        <v>2.5</v>
      </c>
      <c r="H42" s="55" t="s">
        <v>403</v>
      </c>
      <c r="I42" s="167" t="str">
        <f>$A$42</f>
        <v>FGDF020</v>
      </c>
      <c r="J42" s="55">
        <v>1</v>
      </c>
      <c r="K42" s="55" t="s">
        <v>68</v>
      </c>
      <c r="L42" s="143">
        <f>$E$42</f>
        <v>275</v>
      </c>
      <c r="M42" s="20" t="s">
        <v>18</v>
      </c>
      <c r="N42" s="20" t="s">
        <v>19</v>
      </c>
      <c r="O42" s="20" t="s">
        <v>19</v>
      </c>
      <c r="P42" s="21">
        <v>0</v>
      </c>
      <c r="Q42" s="67">
        <f>$E$42*P42</f>
        <v>0</v>
      </c>
      <c r="R42" s="68">
        <f>$G$42*P42</f>
        <v>0</v>
      </c>
      <c r="S42" s="69"/>
    </row>
    <row r="43" spans="1:19" ht="42" customHeight="1" thickTop="1" thickBot="1" x14ac:dyDescent="0.3">
      <c r="A43" s="245"/>
      <c r="B43" s="269"/>
      <c r="C43" s="234"/>
      <c r="D43" s="236"/>
      <c r="E43" s="238"/>
      <c r="F43" s="240"/>
      <c r="G43" s="242"/>
      <c r="H43" s="56"/>
      <c r="I43" s="168"/>
      <c r="J43" s="56"/>
      <c r="K43" s="56"/>
      <c r="L43" s="56"/>
      <c r="M43" s="243" t="s">
        <v>396</v>
      </c>
      <c r="N43" s="243"/>
      <c r="O43" s="243"/>
      <c r="P43" s="25">
        <f>SUMIF($M$42:M43,"&lt;&gt;*subtotal*",$P$42:P43)</f>
        <v>0</v>
      </c>
      <c r="Q43" s="26">
        <f>SUMIF($M$42:M43,"&lt;&gt;*subtotal*",$Q$42:Q43)</f>
        <v>0</v>
      </c>
      <c r="R43" s="27">
        <f>SUMIF($M$42:M43,"&lt;&gt;*subtotal*",$R$42:R43)</f>
        <v>0</v>
      </c>
      <c r="S43" s="28"/>
    </row>
    <row r="44" spans="1:19" ht="42" customHeight="1" thickTop="1" thickBot="1" x14ac:dyDescent="0.3">
      <c r="A44" s="244" t="s">
        <v>300</v>
      </c>
      <c r="B44" s="268"/>
      <c r="C44" s="233" t="s">
        <v>372</v>
      </c>
      <c r="D44" s="235" t="s">
        <v>68</v>
      </c>
      <c r="E44" s="237">
        <v>275</v>
      </c>
      <c r="F44" s="239" t="s">
        <v>303</v>
      </c>
      <c r="G44" s="241">
        <v>2.7</v>
      </c>
      <c r="H44" s="55" t="s">
        <v>404</v>
      </c>
      <c r="I44" s="167" t="str">
        <f>$A$44</f>
        <v>FGDF021</v>
      </c>
      <c r="J44" s="55">
        <v>1</v>
      </c>
      <c r="K44" s="55" t="s">
        <v>68</v>
      </c>
      <c r="L44" s="143">
        <f>$E$44</f>
        <v>275</v>
      </c>
      <c r="M44" s="20" t="s">
        <v>18</v>
      </c>
      <c r="N44" s="20" t="s">
        <v>19</v>
      </c>
      <c r="O44" s="20" t="s">
        <v>19</v>
      </c>
      <c r="P44" s="21">
        <v>0</v>
      </c>
      <c r="Q44" s="67">
        <f>$E$44*P44</f>
        <v>0</v>
      </c>
      <c r="R44" s="68">
        <f>$G$44*P44</f>
        <v>0</v>
      </c>
      <c r="S44" s="69"/>
    </row>
    <row r="45" spans="1:19" ht="42" customHeight="1" thickTop="1" thickBot="1" x14ac:dyDescent="0.3">
      <c r="A45" s="245"/>
      <c r="B45" s="269"/>
      <c r="C45" s="234"/>
      <c r="D45" s="236"/>
      <c r="E45" s="238"/>
      <c r="F45" s="240"/>
      <c r="G45" s="242"/>
      <c r="H45" s="56"/>
      <c r="I45" s="168"/>
      <c r="J45" s="56"/>
      <c r="K45" s="56"/>
      <c r="L45" s="56"/>
      <c r="M45" s="243" t="s">
        <v>397</v>
      </c>
      <c r="N45" s="243"/>
      <c r="O45" s="243"/>
      <c r="P45" s="25">
        <f>SUMIF($M$44:M45,"&lt;&gt;*subtotal*",$P$44:P45)</f>
        <v>0</v>
      </c>
      <c r="Q45" s="26">
        <f>SUMIF($M$44:M45,"&lt;&gt;*subtotal*",$Q$44:Q45)</f>
        <v>0</v>
      </c>
      <c r="R45" s="27">
        <f>SUMIF($M$44:M45,"&lt;&gt;*subtotal*",$R$44:R45)</f>
        <v>0</v>
      </c>
      <c r="S45" s="28"/>
    </row>
    <row r="46" spans="1:19" ht="42" customHeight="1" thickTop="1" thickBot="1" x14ac:dyDescent="0.3">
      <c r="A46" s="244" t="s">
        <v>301</v>
      </c>
      <c r="B46" s="268"/>
      <c r="C46" s="233" t="s">
        <v>371</v>
      </c>
      <c r="D46" s="235" t="s">
        <v>68</v>
      </c>
      <c r="E46" s="237">
        <v>285</v>
      </c>
      <c r="F46" s="239" t="s">
        <v>302</v>
      </c>
      <c r="G46" s="241">
        <v>2.75</v>
      </c>
      <c r="H46" s="55" t="s">
        <v>405</v>
      </c>
      <c r="I46" s="167" t="str">
        <f>$A$46</f>
        <v>FGDF022</v>
      </c>
      <c r="J46" s="55">
        <v>1</v>
      </c>
      <c r="K46" s="55" t="s">
        <v>68</v>
      </c>
      <c r="L46" s="143">
        <f>$E$46</f>
        <v>285</v>
      </c>
      <c r="M46" s="20" t="s">
        <v>18</v>
      </c>
      <c r="N46" s="20" t="s">
        <v>19</v>
      </c>
      <c r="O46" s="20" t="s">
        <v>19</v>
      </c>
      <c r="P46" s="21">
        <v>0</v>
      </c>
      <c r="Q46" s="67">
        <f>$E$46*P46</f>
        <v>0</v>
      </c>
      <c r="R46" s="68">
        <f>$G$46*P46</f>
        <v>0</v>
      </c>
      <c r="S46" s="69"/>
    </row>
    <row r="47" spans="1:19" ht="42" customHeight="1" thickTop="1" thickBot="1" x14ac:dyDescent="0.3">
      <c r="A47" s="245"/>
      <c r="B47" s="269"/>
      <c r="C47" s="234"/>
      <c r="D47" s="236"/>
      <c r="E47" s="238"/>
      <c r="F47" s="240"/>
      <c r="G47" s="242"/>
      <c r="H47" s="56"/>
      <c r="I47" s="168"/>
      <c r="J47" s="56"/>
      <c r="K47" s="56"/>
      <c r="L47" s="56"/>
      <c r="M47" s="243" t="s">
        <v>409</v>
      </c>
      <c r="N47" s="243"/>
      <c r="O47" s="243"/>
      <c r="P47" s="25">
        <f>SUMIF($M$46:M47,"&lt;&gt;*subtotal*",$P$46:P47)</f>
        <v>0</v>
      </c>
      <c r="Q47" s="26">
        <f>SUMIF($M$46:M47,"&lt;&gt;*subtotal*",$Q$46:Q47)</f>
        <v>0</v>
      </c>
      <c r="R47" s="27">
        <f>SUMIF($M$46:M47,"&lt;&gt;*subtotal*",$R$46:R47)</f>
        <v>0</v>
      </c>
      <c r="S47" s="28"/>
    </row>
    <row r="48" spans="1:19" ht="42" customHeight="1" thickTop="1" thickBot="1" x14ac:dyDescent="0.3">
      <c r="A48" s="233" t="s">
        <v>305</v>
      </c>
      <c r="B48" s="268"/>
      <c r="C48" s="233" t="s">
        <v>370</v>
      </c>
      <c r="D48" s="235" t="s">
        <v>68</v>
      </c>
      <c r="E48" s="237">
        <v>1895</v>
      </c>
      <c r="F48" s="239" t="s">
        <v>343</v>
      </c>
      <c r="G48" s="241">
        <f>G36+G38+G40+G42+G44+G46</f>
        <v>18.649999999999999</v>
      </c>
      <c r="H48" s="55" t="s">
        <v>406</v>
      </c>
      <c r="I48" s="167" t="str">
        <f>$A$48</f>
        <v>FGDF023</v>
      </c>
      <c r="J48" s="55">
        <v>7</v>
      </c>
      <c r="K48" s="55" t="s">
        <v>68</v>
      </c>
      <c r="L48" s="143">
        <f>$E$48</f>
        <v>1895</v>
      </c>
      <c r="M48" s="20" t="s">
        <v>18</v>
      </c>
      <c r="N48" s="20" t="s">
        <v>19</v>
      </c>
      <c r="O48" s="20" t="s">
        <v>19</v>
      </c>
      <c r="P48" s="21">
        <v>0</v>
      </c>
      <c r="Q48" s="67">
        <f>$E$48*P48</f>
        <v>0</v>
      </c>
      <c r="R48" s="68">
        <f>$G$48*P48</f>
        <v>0</v>
      </c>
      <c r="S48" s="69"/>
    </row>
    <row r="49" spans="1:19" ht="42" customHeight="1" thickTop="1" thickBot="1" x14ac:dyDescent="0.3">
      <c r="A49" s="234"/>
      <c r="B49" s="269"/>
      <c r="C49" s="234"/>
      <c r="D49" s="236"/>
      <c r="E49" s="238"/>
      <c r="F49" s="240"/>
      <c r="G49" s="242"/>
      <c r="H49" s="56"/>
      <c r="I49" s="168"/>
      <c r="J49" s="56"/>
      <c r="K49" s="56"/>
      <c r="L49" s="56"/>
      <c r="M49" s="243" t="s">
        <v>410</v>
      </c>
      <c r="N49" s="243"/>
      <c r="O49" s="243"/>
      <c r="P49" s="25">
        <f>SUMIF($M$48:M49,"&lt;&gt;*subtotal*",$P$48:P49)</f>
        <v>0</v>
      </c>
      <c r="Q49" s="26">
        <f>SUMIF($M$48:M49,"&lt;&gt;*subtotal*",$Q$48:Q49)</f>
        <v>0</v>
      </c>
      <c r="R49" s="27">
        <f>SUMIF($M$48:M49,"&lt;&gt;*subtotal*",$R$48:R49)</f>
        <v>0</v>
      </c>
      <c r="S49" s="28"/>
    </row>
    <row r="50" spans="1:19" ht="42" customHeight="1" thickTop="1" thickBot="1" x14ac:dyDescent="0.3">
      <c r="A50" s="244" t="s">
        <v>328</v>
      </c>
      <c r="B50" s="174"/>
      <c r="C50" s="233" t="s">
        <v>368</v>
      </c>
      <c r="D50" s="235" t="s">
        <v>68</v>
      </c>
      <c r="E50" s="237">
        <v>595</v>
      </c>
      <c r="F50" s="239" t="s">
        <v>342</v>
      </c>
      <c r="G50" s="241">
        <v>2.95</v>
      </c>
      <c r="H50" s="55" t="s">
        <v>341</v>
      </c>
      <c r="I50" s="167" t="str">
        <f>$A$50</f>
        <v>FGDF024</v>
      </c>
      <c r="J50" s="55">
        <v>8</v>
      </c>
      <c r="K50" s="55" t="s">
        <v>68</v>
      </c>
      <c r="L50" s="143">
        <f>$E$50</f>
        <v>595</v>
      </c>
      <c r="M50" s="20" t="s">
        <v>18</v>
      </c>
      <c r="N50" s="20" t="s">
        <v>19</v>
      </c>
      <c r="O50" s="20" t="s">
        <v>19</v>
      </c>
      <c r="P50" s="21">
        <v>0</v>
      </c>
      <c r="Q50" s="67">
        <f>$E$50*P50</f>
        <v>0</v>
      </c>
      <c r="R50" s="68">
        <f>$G$50*P50</f>
        <v>0</v>
      </c>
      <c r="S50" s="69"/>
    </row>
    <row r="51" spans="1:19" ht="42" customHeight="1" thickTop="1" thickBot="1" x14ac:dyDescent="0.3">
      <c r="A51" s="245"/>
      <c r="B51" s="174"/>
      <c r="C51" s="234"/>
      <c r="D51" s="236"/>
      <c r="E51" s="238"/>
      <c r="F51" s="240"/>
      <c r="G51" s="242"/>
      <c r="H51" s="56"/>
      <c r="I51" s="168"/>
      <c r="J51" s="56"/>
      <c r="K51" s="56"/>
      <c r="L51" s="56"/>
      <c r="M51" s="243" t="s">
        <v>340</v>
      </c>
      <c r="N51" s="243"/>
      <c r="O51" s="243"/>
      <c r="P51" s="25">
        <f>SUMIF($M$50:M51,"&lt;&gt;*subtotal*",$P$50:P51)</f>
        <v>0</v>
      </c>
      <c r="Q51" s="26">
        <f>SUMIF($M$50:M51,"&lt;&gt;*subtotal*",$Q$50:Q51)</f>
        <v>0</v>
      </c>
      <c r="R51" s="27">
        <f>SUMIF($M$50:M51,"&lt;&gt;*subtotal*",$R$50:R51)</f>
        <v>0</v>
      </c>
      <c r="S51" s="28"/>
    </row>
    <row r="52" spans="1:19" ht="42" customHeight="1" thickTop="1" thickBot="1" x14ac:dyDescent="0.3">
      <c r="A52" s="283" t="s">
        <v>179</v>
      </c>
      <c r="B52" s="265"/>
      <c r="C52" s="284" t="s">
        <v>255</v>
      </c>
      <c r="D52" s="281" t="s">
        <v>48</v>
      </c>
      <c r="E52" s="285">
        <v>398</v>
      </c>
      <c r="F52" s="274" t="s">
        <v>32</v>
      </c>
      <c r="G52" s="276">
        <v>3.5</v>
      </c>
      <c r="H52" s="55" t="s">
        <v>63</v>
      </c>
      <c r="I52" s="167" t="str">
        <f>$A$52</f>
        <v>FGFF009</v>
      </c>
      <c r="J52" s="55">
        <v>3</v>
      </c>
      <c r="K52" s="55" t="s">
        <v>48</v>
      </c>
      <c r="L52" s="143">
        <f>$E$52</f>
        <v>398</v>
      </c>
      <c r="M52" s="140" t="s">
        <v>144</v>
      </c>
      <c r="N52" s="20" t="s">
        <v>19</v>
      </c>
      <c r="O52" s="140" t="s">
        <v>144</v>
      </c>
      <c r="P52" s="21">
        <v>0</v>
      </c>
      <c r="Q52" s="70">
        <f>$E$52*P52</f>
        <v>0</v>
      </c>
      <c r="R52" s="71">
        <f>$G$52*P52</f>
        <v>0</v>
      </c>
      <c r="S52" s="33"/>
    </row>
    <row r="53" spans="1:19" ht="42" customHeight="1" thickTop="1" thickBot="1" x14ac:dyDescent="0.3">
      <c r="A53" s="258"/>
      <c r="B53" s="266"/>
      <c r="C53" s="260"/>
      <c r="D53" s="271"/>
      <c r="E53" s="273"/>
      <c r="F53" s="275"/>
      <c r="G53" s="277"/>
      <c r="H53" s="56"/>
      <c r="I53" s="168"/>
      <c r="J53" s="56"/>
      <c r="K53" s="56"/>
      <c r="L53" s="56"/>
      <c r="M53" s="253" t="s">
        <v>199</v>
      </c>
      <c r="N53" s="253"/>
      <c r="O53" s="253"/>
      <c r="P53" s="29">
        <f>SUMIF($M$52:M53,"&lt;&gt;*subtotal*",$P$52:P53)</f>
        <v>0</v>
      </c>
      <c r="Q53" s="30">
        <f>SUMIF($M$52:M53,"&lt;&gt;*subtotal*",$Q$52:Q53)</f>
        <v>0</v>
      </c>
      <c r="R53" s="31">
        <f>SUMIF($M$52:M53,"&lt;&gt;*subtotal*",$R$52:R53)</f>
        <v>0</v>
      </c>
      <c r="S53" s="32"/>
    </row>
    <row r="54" spans="1:19" ht="42" customHeight="1" thickTop="1" thickBot="1" x14ac:dyDescent="0.3">
      <c r="A54" s="257" t="s">
        <v>180</v>
      </c>
      <c r="B54" s="267"/>
      <c r="C54" s="259" t="s">
        <v>256</v>
      </c>
      <c r="D54" s="270" t="s">
        <v>48</v>
      </c>
      <c r="E54" s="272">
        <v>398</v>
      </c>
      <c r="F54" s="274" t="s">
        <v>33</v>
      </c>
      <c r="G54" s="276">
        <v>4</v>
      </c>
      <c r="H54" s="55" t="s">
        <v>60</v>
      </c>
      <c r="I54" s="167" t="str">
        <f>$A$54</f>
        <v>FGFF010</v>
      </c>
      <c r="J54" s="55">
        <v>3</v>
      </c>
      <c r="K54" s="55" t="s">
        <v>48</v>
      </c>
      <c r="L54" s="143">
        <f>$E$54</f>
        <v>398</v>
      </c>
      <c r="M54" s="140" t="s">
        <v>144</v>
      </c>
      <c r="N54" s="20" t="s">
        <v>19</v>
      </c>
      <c r="O54" s="140" t="s">
        <v>144</v>
      </c>
      <c r="P54" s="21">
        <v>0</v>
      </c>
      <c r="Q54" s="70">
        <f>$E$54*P54</f>
        <v>0</v>
      </c>
      <c r="R54" s="71">
        <f>$G$54*P54</f>
        <v>0</v>
      </c>
      <c r="S54" s="33"/>
    </row>
    <row r="55" spans="1:19" ht="42" customHeight="1" thickTop="1" thickBot="1" x14ac:dyDescent="0.3">
      <c r="A55" s="258"/>
      <c r="B55" s="266"/>
      <c r="C55" s="260"/>
      <c r="D55" s="271"/>
      <c r="E55" s="273"/>
      <c r="F55" s="275"/>
      <c r="G55" s="277"/>
      <c r="H55" s="56"/>
      <c r="I55" s="168"/>
      <c r="J55" s="56"/>
      <c r="K55" s="56"/>
      <c r="L55" s="56"/>
      <c r="M55" s="253" t="s">
        <v>200</v>
      </c>
      <c r="N55" s="253"/>
      <c r="O55" s="253"/>
      <c r="P55" s="29">
        <f>SUMIF($M$54:M55,"&lt;&gt;*subtotal*",$P$54:P55)</f>
        <v>0</v>
      </c>
      <c r="Q55" s="30">
        <f>SUMIF($M$54:M55,"&lt;&gt;*subtotal*",$Q$54:Q55)</f>
        <v>0</v>
      </c>
      <c r="R55" s="31">
        <f>SUMIF($M$54:M55,"&lt;&gt;*subtotal*",$R$54:R55)</f>
        <v>0</v>
      </c>
      <c r="S55" s="32"/>
    </row>
    <row r="56" spans="1:19" ht="42" customHeight="1" thickTop="1" thickBot="1" x14ac:dyDescent="0.3">
      <c r="A56" s="257" t="s">
        <v>181</v>
      </c>
      <c r="B56" s="267"/>
      <c r="C56" s="259" t="s">
        <v>257</v>
      </c>
      <c r="D56" s="270" t="s">
        <v>48</v>
      </c>
      <c r="E56" s="272">
        <v>398</v>
      </c>
      <c r="F56" s="274" t="s">
        <v>34</v>
      </c>
      <c r="G56" s="276">
        <v>4.7</v>
      </c>
      <c r="H56" s="55" t="s">
        <v>59</v>
      </c>
      <c r="I56" s="167" t="str">
        <f>$A$56</f>
        <v>FGFF011</v>
      </c>
      <c r="J56" s="55">
        <v>3</v>
      </c>
      <c r="K56" s="55" t="s">
        <v>48</v>
      </c>
      <c r="L56" s="143">
        <f>$E$56</f>
        <v>398</v>
      </c>
      <c r="M56" s="140" t="s">
        <v>144</v>
      </c>
      <c r="N56" s="20" t="s">
        <v>19</v>
      </c>
      <c r="O56" s="140" t="s">
        <v>144</v>
      </c>
      <c r="P56" s="21">
        <v>0</v>
      </c>
      <c r="Q56" s="70">
        <f>$E$56*P56</f>
        <v>0</v>
      </c>
      <c r="R56" s="71">
        <f>$G$56*P56</f>
        <v>0</v>
      </c>
      <c r="S56" s="33"/>
    </row>
    <row r="57" spans="1:19" ht="42" customHeight="1" thickTop="1" thickBot="1" x14ac:dyDescent="0.3">
      <c r="A57" s="258"/>
      <c r="B57" s="266"/>
      <c r="C57" s="260"/>
      <c r="D57" s="271"/>
      <c r="E57" s="273"/>
      <c r="F57" s="275"/>
      <c r="G57" s="277"/>
      <c r="H57" s="56"/>
      <c r="I57" s="168"/>
      <c r="J57" s="56"/>
      <c r="K57" s="56"/>
      <c r="L57" s="56"/>
      <c r="M57" s="253" t="s">
        <v>201</v>
      </c>
      <c r="N57" s="253"/>
      <c r="O57" s="253"/>
      <c r="P57" s="29">
        <f>SUMIF($M$56:M57,"&lt;&gt;*subtotal*",$P$56:P57)</f>
        <v>0</v>
      </c>
      <c r="Q57" s="30">
        <f>SUMIF($M$56:M57,"&lt;&gt;*subtotal*",$Q$56:Q57)</f>
        <v>0</v>
      </c>
      <c r="R57" s="31">
        <f>SUMIF($M$56:M57,"&lt;&gt;*subtotal*",$R$56:R57)</f>
        <v>0</v>
      </c>
      <c r="S57" s="32"/>
    </row>
    <row r="58" spans="1:19" ht="42" customHeight="1" thickTop="1" thickBot="1" x14ac:dyDescent="0.3">
      <c r="A58" s="257" t="s">
        <v>182</v>
      </c>
      <c r="B58" s="267"/>
      <c r="C58" s="259" t="s">
        <v>258</v>
      </c>
      <c r="D58" s="270" t="s">
        <v>48</v>
      </c>
      <c r="E58" s="272">
        <v>398</v>
      </c>
      <c r="F58" s="274" t="s">
        <v>35</v>
      </c>
      <c r="G58" s="276">
        <v>3.9</v>
      </c>
      <c r="H58" s="55" t="s">
        <v>61</v>
      </c>
      <c r="I58" s="167" t="str">
        <f>$A$58</f>
        <v>FGFF012</v>
      </c>
      <c r="J58" s="55">
        <v>3</v>
      </c>
      <c r="K58" s="55" t="s">
        <v>48</v>
      </c>
      <c r="L58" s="143">
        <f>$E$58</f>
        <v>398</v>
      </c>
      <c r="M58" s="140" t="s">
        <v>144</v>
      </c>
      <c r="N58" s="20" t="s">
        <v>19</v>
      </c>
      <c r="O58" s="140" t="s">
        <v>144</v>
      </c>
      <c r="P58" s="21">
        <v>0</v>
      </c>
      <c r="Q58" s="70">
        <f>$E$58*P58</f>
        <v>0</v>
      </c>
      <c r="R58" s="71">
        <f>$G$58*P58</f>
        <v>0</v>
      </c>
      <c r="S58" s="33"/>
    </row>
    <row r="59" spans="1:19" ht="42" customHeight="1" thickTop="1" thickBot="1" x14ac:dyDescent="0.3">
      <c r="A59" s="258"/>
      <c r="B59" s="266"/>
      <c r="C59" s="260"/>
      <c r="D59" s="271"/>
      <c r="E59" s="273"/>
      <c r="F59" s="275"/>
      <c r="G59" s="277"/>
      <c r="H59" s="56"/>
      <c r="I59" s="168"/>
      <c r="J59" s="56"/>
      <c r="K59" s="56"/>
      <c r="L59" s="56"/>
      <c r="M59" s="253" t="s">
        <v>202</v>
      </c>
      <c r="N59" s="253"/>
      <c r="O59" s="253"/>
      <c r="P59" s="29">
        <f>SUMIF($M$58:M59,"&lt;&gt;*subtotal*",$P$58:P59)</f>
        <v>0</v>
      </c>
      <c r="Q59" s="30">
        <f>SUMIF($M$58:M59,"&lt;&gt;*subtotal*",$Q$58:Q59)</f>
        <v>0</v>
      </c>
      <c r="R59" s="31">
        <f>SUMIF($M$58:M59,"&lt;&gt;*subtotal*",$R$58:R59)</f>
        <v>0</v>
      </c>
      <c r="S59" s="32"/>
    </row>
    <row r="60" spans="1:19" ht="42" customHeight="1" thickTop="1" thickBot="1" x14ac:dyDescent="0.3">
      <c r="A60" s="257" t="s">
        <v>183</v>
      </c>
      <c r="B60" s="267"/>
      <c r="C60" s="259" t="s">
        <v>259</v>
      </c>
      <c r="D60" s="270" t="s">
        <v>48</v>
      </c>
      <c r="E60" s="272">
        <v>435</v>
      </c>
      <c r="F60" s="274" t="s">
        <v>36</v>
      </c>
      <c r="G60" s="276">
        <v>5.3</v>
      </c>
      <c r="H60" s="55" t="s">
        <v>62</v>
      </c>
      <c r="I60" s="167" t="str">
        <f>$A$60</f>
        <v>FGFF013</v>
      </c>
      <c r="J60" s="55">
        <v>3</v>
      </c>
      <c r="K60" s="55" t="s">
        <v>48</v>
      </c>
      <c r="L60" s="143">
        <f>$E$60</f>
        <v>435</v>
      </c>
      <c r="M60" s="140" t="s">
        <v>144</v>
      </c>
      <c r="N60" s="20" t="s">
        <v>19</v>
      </c>
      <c r="O60" s="140" t="s">
        <v>144</v>
      </c>
      <c r="P60" s="21">
        <v>0</v>
      </c>
      <c r="Q60" s="70">
        <f>$E$60*P60</f>
        <v>0</v>
      </c>
      <c r="R60" s="71">
        <f>$G$60*P60</f>
        <v>0</v>
      </c>
      <c r="S60" s="33"/>
    </row>
    <row r="61" spans="1:19" ht="42" customHeight="1" thickTop="1" thickBot="1" x14ac:dyDescent="0.3">
      <c r="A61" s="258"/>
      <c r="B61" s="266"/>
      <c r="C61" s="260"/>
      <c r="D61" s="271"/>
      <c r="E61" s="273"/>
      <c r="F61" s="275"/>
      <c r="G61" s="277"/>
      <c r="H61" s="56"/>
      <c r="I61" s="168"/>
      <c r="J61" s="56"/>
      <c r="K61" s="56"/>
      <c r="L61" s="56"/>
      <c r="M61" s="253" t="s">
        <v>203</v>
      </c>
      <c r="N61" s="253"/>
      <c r="O61" s="253"/>
      <c r="P61" s="29">
        <f>SUMIF($M$60:M61,"&lt;&gt;*subtotal*",$P$60:P61)</f>
        <v>0</v>
      </c>
      <c r="Q61" s="30">
        <f>SUMIF($M$60:M61,"&lt;&gt;*subtotal*",$Q$60:Q61)</f>
        <v>0</v>
      </c>
      <c r="R61" s="31">
        <f>SUMIF($M$60:M61,"&lt;&gt;*subtotal*",$R$60:R61)</f>
        <v>0</v>
      </c>
      <c r="S61" s="32"/>
    </row>
    <row r="62" spans="1:19" ht="42" customHeight="1" thickTop="1" thickBot="1" x14ac:dyDescent="0.3">
      <c r="A62" s="257" t="s">
        <v>266</v>
      </c>
      <c r="B62" s="267"/>
      <c r="C62" s="259" t="s">
        <v>260</v>
      </c>
      <c r="D62" s="270" t="s">
        <v>48</v>
      </c>
      <c r="E62" s="261">
        <v>392</v>
      </c>
      <c r="F62" s="278" t="s">
        <v>247</v>
      </c>
      <c r="G62" s="263">
        <v>2.75</v>
      </c>
      <c r="H62" s="55" t="s">
        <v>129</v>
      </c>
      <c r="I62" s="167" t="str">
        <f>$A$62</f>
        <v>FGFF014</v>
      </c>
      <c r="J62" s="55">
        <v>3</v>
      </c>
      <c r="K62" s="55" t="s">
        <v>48</v>
      </c>
      <c r="L62" s="143">
        <f>$E$62</f>
        <v>392</v>
      </c>
      <c r="M62" s="140" t="s">
        <v>144</v>
      </c>
      <c r="N62" s="20" t="s">
        <v>19</v>
      </c>
      <c r="O62" s="140" t="s">
        <v>144</v>
      </c>
      <c r="P62" s="21">
        <v>0</v>
      </c>
      <c r="Q62" s="70">
        <f>$E$62*P62</f>
        <v>0</v>
      </c>
      <c r="R62" s="71">
        <f>$G$62*P62</f>
        <v>0</v>
      </c>
      <c r="S62" s="33"/>
    </row>
    <row r="63" spans="1:19" ht="42" customHeight="1" thickTop="1" thickBot="1" x14ac:dyDescent="0.3">
      <c r="A63" s="258"/>
      <c r="B63" s="266"/>
      <c r="C63" s="260"/>
      <c r="D63" s="271"/>
      <c r="E63" s="262"/>
      <c r="F63" s="275"/>
      <c r="G63" s="264"/>
      <c r="H63" s="56"/>
      <c r="I63" s="168"/>
      <c r="J63" s="56"/>
      <c r="K63" s="56"/>
      <c r="L63" s="56"/>
      <c r="M63" s="253" t="s">
        <v>204</v>
      </c>
      <c r="N63" s="253"/>
      <c r="O63" s="253"/>
      <c r="P63" s="29">
        <f>SUMIF($M$62:M63,"&lt;&gt;*subtotal*",$P$62:P63)</f>
        <v>0</v>
      </c>
      <c r="Q63" s="30">
        <f>SUMIF($M$62:M63,"&lt;&gt;*subtotal*",$Q$62:Q63)</f>
        <v>0</v>
      </c>
      <c r="R63" s="31">
        <f>SUMIF($M$62:M63,"&lt;&gt;*subtotal*",$R$62:R63)</f>
        <v>0</v>
      </c>
      <c r="S63" s="32"/>
    </row>
    <row r="64" spans="1:19" ht="21.75" thickTop="1" x14ac:dyDescent="0.35">
      <c r="A64" s="160"/>
    </row>
    <row r="65" spans="1:6" ht="18.75" x14ac:dyDescent="0.3">
      <c r="A65" s="1"/>
    </row>
    <row r="66" spans="1:6" ht="15.75" x14ac:dyDescent="0.25">
      <c r="F66" s="141"/>
    </row>
    <row r="67" spans="1:6" x14ac:dyDescent="0.25">
      <c r="F67" s="142"/>
    </row>
    <row r="68" spans="1:6" x14ac:dyDescent="0.25">
      <c r="F68" s="142"/>
    </row>
  </sheetData>
  <sheetProtection algorithmName="SHA-512" hashValue="tlUi17jI+H0WVCTiYDb4n/TlNVhLjQBJXbEJo2bGSo2ggB65L2n3kYJvjx1S/5qYulHA0x9ADSDBIHG3uTQk/A==" saltValue="kVgryGBj2+r8YwZE4QUDcg==" spinCount="100000" sheet="1" objects="1" scenarios="1"/>
  <mergeCells count="241">
    <mergeCell ref="D50:D51"/>
    <mergeCell ref="E50:E51"/>
    <mergeCell ref="F50:F51"/>
    <mergeCell ref="G50:G51"/>
    <mergeCell ref="M51:O51"/>
    <mergeCell ref="B36:B37"/>
    <mergeCell ref="B38:B39"/>
    <mergeCell ref="B40:B41"/>
    <mergeCell ref="B42:B43"/>
    <mergeCell ref="B44:B45"/>
    <mergeCell ref="B46:B47"/>
    <mergeCell ref="B48:B49"/>
    <mergeCell ref="A50:A51"/>
    <mergeCell ref="C50:C51"/>
    <mergeCell ref="G26:G27"/>
    <mergeCell ref="M27:O27"/>
    <mergeCell ref="A24:A25"/>
    <mergeCell ref="C24:C25"/>
    <mergeCell ref="E24:E25"/>
    <mergeCell ref="F24:F25"/>
    <mergeCell ref="G24:G25"/>
    <mergeCell ref="A32:A33"/>
    <mergeCell ref="B32:B33"/>
    <mergeCell ref="C32:C33"/>
    <mergeCell ref="D32:D33"/>
    <mergeCell ref="E32:E33"/>
    <mergeCell ref="F32:F33"/>
    <mergeCell ref="G32:G33"/>
    <mergeCell ref="M33:O33"/>
    <mergeCell ref="A34:A35"/>
    <mergeCell ref="B34:B35"/>
    <mergeCell ref="C34:C35"/>
    <mergeCell ref="D34:D35"/>
    <mergeCell ref="E34:E35"/>
    <mergeCell ref="F34:F35"/>
    <mergeCell ref="G34:G35"/>
    <mergeCell ref="M29:O29"/>
    <mergeCell ref="A28:A29"/>
    <mergeCell ref="C28:C29"/>
    <mergeCell ref="E28:E29"/>
    <mergeCell ref="F28:F29"/>
    <mergeCell ref="G28:G29"/>
    <mergeCell ref="A14:A15"/>
    <mergeCell ref="C14:C15"/>
    <mergeCell ref="E14:E15"/>
    <mergeCell ref="F14:F15"/>
    <mergeCell ref="G14:G15"/>
    <mergeCell ref="A16:A17"/>
    <mergeCell ref="C16:C17"/>
    <mergeCell ref="A20:A21"/>
    <mergeCell ref="F20:F21"/>
    <mergeCell ref="G20:G21"/>
    <mergeCell ref="D18:D19"/>
    <mergeCell ref="D20:D21"/>
    <mergeCell ref="M19:O19"/>
    <mergeCell ref="A18:A19"/>
    <mergeCell ref="C18:C19"/>
    <mergeCell ref="E18:E19"/>
    <mergeCell ref="F18:F19"/>
    <mergeCell ref="G18:G19"/>
    <mergeCell ref="M25:O25"/>
    <mergeCell ref="A26:A27"/>
    <mergeCell ref="C26:C27"/>
    <mergeCell ref="E26:E27"/>
    <mergeCell ref="F26:F27"/>
    <mergeCell ref="M21:O21"/>
    <mergeCell ref="A22:A23"/>
    <mergeCell ref="C22:C23"/>
    <mergeCell ref="E22:E23"/>
    <mergeCell ref="F22:F23"/>
    <mergeCell ref="G22:G23"/>
    <mergeCell ref="M23:O23"/>
    <mergeCell ref="D22:D23"/>
    <mergeCell ref="D24:D25"/>
    <mergeCell ref="D26:D27"/>
    <mergeCell ref="A10:A11"/>
    <mergeCell ref="C10:C11"/>
    <mergeCell ref="E10:E11"/>
    <mergeCell ref="F10:F11"/>
    <mergeCell ref="G10:G11"/>
    <mergeCell ref="A12:A13"/>
    <mergeCell ref="C12:C13"/>
    <mergeCell ref="E12:E13"/>
    <mergeCell ref="F12:F13"/>
    <mergeCell ref="G12:G13"/>
    <mergeCell ref="B10:B11"/>
    <mergeCell ref="B12:B13"/>
    <mergeCell ref="A4:A5"/>
    <mergeCell ref="M5:O5"/>
    <mergeCell ref="C4:C5"/>
    <mergeCell ref="F4:F5"/>
    <mergeCell ref="G4:G5"/>
    <mergeCell ref="M7:O7"/>
    <mergeCell ref="A8:A9"/>
    <mergeCell ref="C8:C9"/>
    <mergeCell ref="E8:E9"/>
    <mergeCell ref="F8:F9"/>
    <mergeCell ref="G8:G9"/>
    <mergeCell ref="A6:A7"/>
    <mergeCell ref="C6:C7"/>
    <mergeCell ref="E6:E7"/>
    <mergeCell ref="F6:F7"/>
    <mergeCell ref="G6:G7"/>
    <mergeCell ref="B4:B5"/>
    <mergeCell ref="B6:B7"/>
    <mergeCell ref="B8:B9"/>
    <mergeCell ref="D4:D5"/>
    <mergeCell ref="M9:O9"/>
    <mergeCell ref="M53:O53"/>
    <mergeCell ref="A54:A55"/>
    <mergeCell ref="C54:C55"/>
    <mergeCell ref="E54:E55"/>
    <mergeCell ref="F54:F55"/>
    <mergeCell ref="G54:G55"/>
    <mergeCell ref="M55:O55"/>
    <mergeCell ref="A52:A53"/>
    <mergeCell ref="C52:C53"/>
    <mergeCell ref="E52:E53"/>
    <mergeCell ref="F52:F53"/>
    <mergeCell ref="G52:G53"/>
    <mergeCell ref="A58:A59"/>
    <mergeCell ref="C58:C59"/>
    <mergeCell ref="E58:E59"/>
    <mergeCell ref="F58:F59"/>
    <mergeCell ref="G58:G59"/>
    <mergeCell ref="B60:B61"/>
    <mergeCell ref="M59:O59"/>
    <mergeCell ref="A56:A57"/>
    <mergeCell ref="C56:C57"/>
    <mergeCell ref="E56:E57"/>
    <mergeCell ref="F56:F57"/>
    <mergeCell ref="G56:G57"/>
    <mergeCell ref="F62:F63"/>
    <mergeCell ref="B62:B63"/>
    <mergeCell ref="B14:B15"/>
    <mergeCell ref="B16:B17"/>
    <mergeCell ref="B18:B19"/>
    <mergeCell ref="B20:B21"/>
    <mergeCell ref="B22:B23"/>
    <mergeCell ref="B24:B25"/>
    <mergeCell ref="B26:B27"/>
    <mergeCell ref="B28:B29"/>
    <mergeCell ref="E16:E17"/>
    <mergeCell ref="F16:F17"/>
    <mergeCell ref="D28:D29"/>
    <mergeCell ref="D30:D31"/>
    <mergeCell ref="D52:D53"/>
    <mergeCell ref="D54:D55"/>
    <mergeCell ref="D56:D57"/>
    <mergeCell ref="D58:D59"/>
    <mergeCell ref="D60:D61"/>
    <mergeCell ref="C20:C21"/>
    <mergeCell ref="E20:E21"/>
    <mergeCell ref="C36:C37"/>
    <mergeCell ref="C38:C39"/>
    <mergeCell ref="C40:C41"/>
    <mergeCell ref="M63:O63"/>
    <mergeCell ref="A30:A31"/>
    <mergeCell ref="C30:C31"/>
    <mergeCell ref="E30:E31"/>
    <mergeCell ref="F30:F31"/>
    <mergeCell ref="G30:G31"/>
    <mergeCell ref="M31:O31"/>
    <mergeCell ref="A62:A63"/>
    <mergeCell ref="C62:C63"/>
    <mergeCell ref="E62:E63"/>
    <mergeCell ref="G62:G63"/>
    <mergeCell ref="M61:O61"/>
    <mergeCell ref="M57:O57"/>
    <mergeCell ref="B52:B53"/>
    <mergeCell ref="B56:B57"/>
    <mergeCell ref="B30:B31"/>
    <mergeCell ref="B54:B55"/>
    <mergeCell ref="B58:B59"/>
    <mergeCell ref="D62:D63"/>
    <mergeCell ref="A60:A61"/>
    <mergeCell ref="C60:C61"/>
    <mergeCell ref="E60:E61"/>
    <mergeCell ref="F60:F61"/>
    <mergeCell ref="G60:G61"/>
    <mergeCell ref="M1:P1"/>
    <mergeCell ref="C1:E1"/>
    <mergeCell ref="E4:E5"/>
    <mergeCell ref="D6:D7"/>
    <mergeCell ref="D8:D9"/>
    <mergeCell ref="D10:D11"/>
    <mergeCell ref="D12:D13"/>
    <mergeCell ref="D14:D15"/>
    <mergeCell ref="D16:D17"/>
    <mergeCell ref="G16:G17"/>
    <mergeCell ref="M17:O17"/>
    <mergeCell ref="M11:O11"/>
    <mergeCell ref="M13:O13"/>
    <mergeCell ref="M15:O15"/>
    <mergeCell ref="M35:O35"/>
    <mergeCell ref="E46:E47"/>
    <mergeCell ref="F46:F47"/>
    <mergeCell ref="G46:G47"/>
    <mergeCell ref="C42:C43"/>
    <mergeCell ref="C44:C45"/>
    <mergeCell ref="C46:C47"/>
    <mergeCell ref="D36:D37"/>
    <mergeCell ref="D38:D39"/>
    <mergeCell ref="D40:D41"/>
    <mergeCell ref="D42:D43"/>
    <mergeCell ref="D44:D45"/>
    <mergeCell ref="D46:D47"/>
    <mergeCell ref="G38:G39"/>
    <mergeCell ref="E40:E41"/>
    <mergeCell ref="F40:F41"/>
    <mergeCell ref="G40:G41"/>
    <mergeCell ref="E42:E43"/>
    <mergeCell ref="F42:F43"/>
    <mergeCell ref="G42:G43"/>
    <mergeCell ref="E44:E45"/>
    <mergeCell ref="F44:F45"/>
    <mergeCell ref="G44:G45"/>
    <mergeCell ref="A48:A49"/>
    <mergeCell ref="C48:C49"/>
    <mergeCell ref="D48:D49"/>
    <mergeCell ref="E48:E49"/>
    <mergeCell ref="F48:F49"/>
    <mergeCell ref="G48:G49"/>
    <mergeCell ref="M37:O37"/>
    <mergeCell ref="M39:O39"/>
    <mergeCell ref="M41:O41"/>
    <mergeCell ref="M43:O43"/>
    <mergeCell ref="M45:O45"/>
    <mergeCell ref="M47:O47"/>
    <mergeCell ref="M49:O49"/>
    <mergeCell ref="A36:A37"/>
    <mergeCell ref="A38:A39"/>
    <mergeCell ref="A40:A41"/>
    <mergeCell ref="A42:A43"/>
    <mergeCell ref="A44:A45"/>
    <mergeCell ref="A46:A47"/>
    <mergeCell ref="E36:E37"/>
    <mergeCell ref="F36:F37"/>
    <mergeCell ref="G36:G37"/>
    <mergeCell ref="E38:E39"/>
    <mergeCell ref="F38:F39"/>
  </mergeCells>
  <conditionalFormatting sqref="N6">
    <cfRule type="cellIs" dxfId="15" priority="43" operator="equal">
      <formula>"Yellow RAL 1023"</formula>
    </cfRule>
    <cfRule type="cellIs" dxfId="14" priority="44" operator="equal">
      <formula>"Orange RAL 2004"</formula>
    </cfRule>
  </conditionalFormatting>
  <conditionalFormatting sqref="N53:O53 N55:O55 N57:O57 N59:O59 N61:O61 N63:O1048576 M1 N52 N54 N56 N58 N60 N62 N2:O51">
    <cfRule type="cellIs" dxfId="13" priority="29" stopIfTrue="1" operator="equal">
      <formula>"Black RAL 9005"</formula>
    </cfRule>
    <cfRule type="cellIs" dxfId="12" priority="30" stopIfTrue="1" operator="equal">
      <formula>"Dark gray RAL 7011"</formula>
    </cfRule>
    <cfRule type="cellIs" dxfId="11" priority="31" stopIfTrue="1" operator="equal">
      <formula>"Gray RAL 7001"</formula>
    </cfRule>
    <cfRule type="cellIs" dxfId="10" priority="32" stopIfTrue="1" operator="equal">
      <formula>"Mint RAL 6027"</formula>
    </cfRule>
    <cfRule type="cellIs" dxfId="9" priority="33" stopIfTrue="1" operator="equal">
      <formula>"Light green RAL 6018"</formula>
    </cfRule>
    <cfRule type="cellIs" dxfId="8" priority="34" stopIfTrue="1" operator="equal">
      <formula>"Green RAL 6002"</formula>
    </cfRule>
    <cfRule type="cellIs" dxfId="7" priority="35" stopIfTrue="1" operator="equal">
      <formula>"Light blue RAL 5015"</formula>
    </cfRule>
    <cfRule type="cellIs" dxfId="6" priority="36" stopIfTrue="1" operator="equal">
      <formula>"Dark blue RAL 5005"</formula>
    </cfRule>
    <cfRule type="cellIs" dxfId="5" priority="41" stopIfTrue="1" operator="equal">
      <formula>"Violet RAL 4008"</formula>
    </cfRule>
    <cfRule type="cellIs" dxfId="4" priority="42" stopIfTrue="1" operator="equal">
      <formula>"Orange RAL 2004"</formula>
    </cfRule>
    <cfRule type="cellIs" dxfId="3" priority="46" stopIfTrue="1" operator="equal">
      <formula>"Red RAL 3020"</formula>
    </cfRule>
    <cfRule type="cellIs" dxfId="2" priority="47" operator="equal">
      <formula>"Yellow RAL 1023"</formula>
    </cfRule>
  </conditionalFormatting>
  <conditionalFormatting sqref="N4">
    <cfRule type="cellIs" dxfId="1" priority="13" operator="equal">
      <formula>"Yellow RAL 1023"</formula>
    </cfRule>
    <cfRule type="cellIs" dxfId="0" priority="14" operator="equal">
      <formula>"Orange RAL 2004"</formula>
    </cfRule>
  </conditionalFormatting>
  <dataValidations count="4">
    <dataValidation type="list" allowBlank="1" showInputMessage="1" showErrorMessage="1" errorTitle="Value not allowed" error="Choose a value from the drop down list" sqref="M10 M26 M12 M44 M24 M4 M6 M22 M46 M8 M20 M32 M48 M30 M34 M14 M42 M36 M38 M40 M28 M50" xr:uid="{00000000-0002-0000-0200-000000000000}">
      <formula1>_surfaceType</formula1>
    </dataValidation>
    <dataValidation type="whole" showInputMessage="1" showErrorMessage="1" errorTitle="Value not allowed" error="Allowed range is 0-100" sqref="P32 P60 P24 P44 P26 P46 P16 P6 P52 P18 P8 P22 P48 P54 P62 P20 P10 P12 P4 P56 P58 P30 P34 P14 P42 P36 P38 P40 P28 P50" xr:uid="{00000000-0002-0000-0200-000001000000}">
      <formula1>0</formula1>
      <formula2>100</formula2>
    </dataValidation>
    <dataValidation type="list" allowBlank="1" showInputMessage="1" showErrorMessage="1" errorTitle="Value not allowed" error="Choose a value from the drop down list" sqref="N32 N60 N24 N44 N26 N46 N16 N6 N52 N18 N8 N12 N48 N54 N62 N20 N10 N22 N4 N56 N58 N30 N34 N14 N42 N36 N38 N40 N28 N50" xr:uid="{00000000-0002-0000-0200-000002000000}">
      <formula1>_gripPartColor</formula1>
    </dataValidation>
    <dataValidation type="list" allowBlank="1" showInputMessage="1" showErrorMessage="1" errorTitle="Value not allowed" error="Choose a value from the drop down list" sqref="O10 O4 O46 O44 O12 O6 O22 O18 O8 O20 O24 O26 O32 O48 O30 O34 O14 O42 O36 O38 O40 O28 O50" xr:uid="{00000000-0002-0000-0200-000003000000}">
      <formula1>_smoothPartColor</formula1>
    </dataValidation>
  </dataValidations>
  <hyperlinks>
    <hyperlink ref="A4:A5" r:id="rId1" tooltip="Click to open larger image" display="FGDF001" xr:uid="{00000000-0004-0000-0200-000000000000}"/>
    <hyperlink ref="A6:A7" r:id="rId2" tooltip="Click to open larger image" display="FGDF002" xr:uid="{00000000-0004-0000-0200-000001000000}"/>
    <hyperlink ref="A8:A9" r:id="rId3" tooltip="Click to open larger image" display="FGDF003" xr:uid="{00000000-0004-0000-0200-000002000000}"/>
    <hyperlink ref="A10:A11" r:id="rId4" tooltip="Click to see larger image" display="FGDF004" xr:uid="{00000000-0004-0000-0200-000003000000}"/>
    <hyperlink ref="A12:A13" r:id="rId5" tooltip="Click to see larger image" display="FGDF005" xr:uid="{00000000-0004-0000-0200-000004000000}"/>
    <hyperlink ref="A14:A15" r:id="rId6" tooltip="Click to see larger image" display="FGDF006" xr:uid="{00000000-0004-0000-0200-000005000000}"/>
    <hyperlink ref="A16:A17" r:id="rId7" tooltip="Click to see larger image" display="PUDF007" xr:uid="{00000000-0004-0000-0200-000006000000}"/>
    <hyperlink ref="A18:A19" r:id="rId8" tooltip="Click to see larger image" display="PUDF008" xr:uid="{00000000-0004-0000-0200-000007000000}"/>
    <hyperlink ref="A20:A21" r:id="rId9" tooltip="Click to see larger image" display="FGDF009" xr:uid="{00000000-0004-0000-0200-000008000000}"/>
    <hyperlink ref="A22:A23" r:id="rId10" tooltip="Click to see larger image" display="FGDF010" xr:uid="{00000000-0004-0000-0200-000009000000}"/>
    <hyperlink ref="A24:A25" r:id="rId11" tooltip="Click to see larger image" display="FGDF011" xr:uid="{00000000-0004-0000-0200-00000A000000}"/>
    <hyperlink ref="A26:A27" r:id="rId12" tooltip="Click to see larger image" display="FGDF012" xr:uid="{00000000-0004-0000-0200-00000B000000}"/>
    <hyperlink ref="A28:A29" r:id="rId13" tooltip="Click to see larger image" display="FGDF013" xr:uid="{00000000-0004-0000-0200-00000C000000}"/>
    <hyperlink ref="A30:A31" r:id="rId14" tooltip="Click to see larger image" display="FGDF014" xr:uid="{00000000-0004-0000-0200-00000D000000}"/>
    <hyperlink ref="A52:A53" r:id="rId15" tooltip="Click to see larger image" display="FGFF009" xr:uid="{00000000-0004-0000-0200-00000E000000}"/>
    <hyperlink ref="A54:A55" r:id="rId16" tooltip="Click to see larger image" display="FGFF010" xr:uid="{00000000-0004-0000-0200-00000F000000}"/>
    <hyperlink ref="A56:A57" r:id="rId17" tooltip="Click to see larger image" display="FGFF011" xr:uid="{00000000-0004-0000-0200-000010000000}"/>
    <hyperlink ref="A58:A59" r:id="rId18" tooltip="Click to see larger image" display="FGFF012" xr:uid="{00000000-0004-0000-0200-000011000000}"/>
    <hyperlink ref="A60:A61" r:id="rId19" tooltip="Click to see larger image" display="FGFF013" xr:uid="{00000000-0004-0000-0200-000012000000}"/>
    <hyperlink ref="A62:A63" r:id="rId20" tooltip="Click to see larger image" display="FGFF014" xr:uid="{00000000-0004-0000-0200-000013000000}"/>
    <hyperlink ref="A34:A35" r:id="rId21" display="FGDF016" xr:uid="{00000000-0004-0000-0200-000014000000}"/>
    <hyperlink ref="A32:A33" r:id="rId22" display="FGDF015" xr:uid="{00000000-0004-0000-0200-000015000000}"/>
    <hyperlink ref="A36:A37" r:id="rId23" display="FGDF017" xr:uid="{00000000-0004-0000-0200-000016000000}"/>
    <hyperlink ref="A40:A41" r:id="rId24" display="FGDF019" xr:uid="{00000000-0004-0000-0200-000017000000}"/>
    <hyperlink ref="A38:A39" r:id="rId25" display="FGDF018" xr:uid="{00000000-0004-0000-0200-000018000000}"/>
    <hyperlink ref="A42:A43" r:id="rId26" display="FGDF020" xr:uid="{00000000-0004-0000-0200-000019000000}"/>
    <hyperlink ref="A44:A45" r:id="rId27" display="FGDF021" xr:uid="{00000000-0004-0000-0200-00001A000000}"/>
    <hyperlink ref="A46:A47" r:id="rId28" display="FGDF022" xr:uid="{00000000-0004-0000-0200-00001B000000}"/>
    <hyperlink ref="A50:A51" r:id="rId29" display="FGDF024" xr:uid="{00000000-0004-0000-0200-00001C000000}"/>
  </hyperlinks>
  <pageMargins left="0.7" right="0.7" top="0.75" bottom="0.75" header="0.3" footer="0.3"/>
  <pageSetup paperSize="9" orientation="portrait" r:id="rId30"/>
  <drawing r:id="rId31"/>
  <legacyDrawing r:id="rId32"/>
  <controls>
    <mc:AlternateContent xmlns:mc="http://schemas.openxmlformats.org/markup-compatibility/2006">
      <mc:Choice Requires="x14">
        <control shapeId="2187" r:id="rId33" name="CommandButton3">
          <controlPr defaultSize="0" autoLine="0" r:id="rId34">
            <anchor moveWithCells="1">
              <from>
                <xdr:col>18</xdr:col>
                <xdr:colOff>171450</xdr:colOff>
                <xdr:row>47</xdr:row>
                <xdr:rowOff>152400</xdr:rowOff>
              </from>
              <to>
                <xdr:col>18</xdr:col>
                <xdr:colOff>1571625</xdr:colOff>
                <xdr:row>47</xdr:row>
                <xdr:rowOff>438150</xdr:rowOff>
              </to>
            </anchor>
          </controlPr>
        </control>
      </mc:Choice>
      <mc:Fallback>
        <control shapeId="2181" r:id="rId33" name="CommandButton3"/>
      </mc:Fallback>
    </mc:AlternateContent>
    <mc:AlternateContent xmlns:mc="http://schemas.openxmlformats.org/markup-compatibility/2006">
      <mc:Choice Requires="x14">
        <control shapeId="2176" r:id="rId35" name="CommandButton2">
          <controlPr defaultSize="0" autoLine="0" r:id="rId36">
            <anchor moveWithCells="1">
              <from>
                <xdr:col>18</xdr:col>
                <xdr:colOff>171450</xdr:colOff>
                <xdr:row>48</xdr:row>
                <xdr:rowOff>152400</xdr:rowOff>
              </from>
              <to>
                <xdr:col>18</xdr:col>
                <xdr:colOff>1571625</xdr:colOff>
                <xdr:row>48</xdr:row>
                <xdr:rowOff>438150</xdr:rowOff>
              </to>
            </anchor>
          </controlPr>
        </control>
      </mc:Choice>
      <mc:Fallback>
        <control shapeId="2179" r:id="rId35" name="CommandButton2"/>
      </mc:Fallback>
    </mc:AlternateContent>
    <mc:AlternateContent xmlns:mc="http://schemas.openxmlformats.org/markup-compatibility/2006">
      <mc:Choice Requires="x14">
        <control shapeId="2165" r:id="rId37" name="InsertPlanet6DualRowButton">
          <controlPr defaultSize="0" autoLine="0" r:id="rId38">
            <anchor moveWithCells="1">
              <from>
                <xdr:col>18</xdr:col>
                <xdr:colOff>276225</xdr:colOff>
                <xdr:row>45</xdr:row>
                <xdr:rowOff>85725</xdr:rowOff>
              </from>
              <to>
                <xdr:col>18</xdr:col>
                <xdr:colOff>1724025</xdr:colOff>
                <xdr:row>45</xdr:row>
                <xdr:rowOff>419100</xdr:rowOff>
              </to>
            </anchor>
          </controlPr>
        </control>
      </mc:Choice>
      <mc:Fallback>
        <control shapeId="2165" r:id="rId37" name="InsertPlanet6DualRowButton"/>
      </mc:Fallback>
    </mc:AlternateContent>
    <mc:AlternateContent xmlns:mc="http://schemas.openxmlformats.org/markup-compatibility/2006">
      <mc:Choice Requires="x14">
        <control shapeId="2164" r:id="rId39" name="InsertPlanet5DualRowButton">
          <controlPr defaultSize="0" autoLine="0" r:id="rId40">
            <anchor moveWithCells="1">
              <from>
                <xdr:col>18</xdr:col>
                <xdr:colOff>114300</xdr:colOff>
                <xdr:row>43</xdr:row>
                <xdr:rowOff>66675</xdr:rowOff>
              </from>
              <to>
                <xdr:col>18</xdr:col>
                <xdr:colOff>1590675</xdr:colOff>
                <xdr:row>43</xdr:row>
                <xdr:rowOff>390525</xdr:rowOff>
              </to>
            </anchor>
          </controlPr>
        </control>
      </mc:Choice>
      <mc:Fallback>
        <control shapeId="2164" r:id="rId39" name="InsertPlanet5DualRowButton"/>
      </mc:Fallback>
    </mc:AlternateContent>
    <mc:AlternateContent xmlns:mc="http://schemas.openxmlformats.org/markup-compatibility/2006">
      <mc:Choice Requires="x14">
        <control shapeId="2163" r:id="rId41" name="InsertPlanet4DualRowButton">
          <controlPr defaultSize="0" autoLine="0" r:id="rId42">
            <anchor moveWithCells="1">
              <from>
                <xdr:col>18</xdr:col>
                <xdr:colOff>133350</xdr:colOff>
                <xdr:row>41</xdr:row>
                <xdr:rowOff>123825</xdr:rowOff>
              </from>
              <to>
                <xdr:col>18</xdr:col>
                <xdr:colOff>1609725</xdr:colOff>
                <xdr:row>41</xdr:row>
                <xdr:rowOff>438150</xdr:rowOff>
              </to>
            </anchor>
          </controlPr>
        </control>
      </mc:Choice>
      <mc:Fallback>
        <control shapeId="2163" r:id="rId41" name="InsertPlanet4DualRowButton"/>
      </mc:Fallback>
    </mc:AlternateContent>
    <mc:AlternateContent xmlns:mc="http://schemas.openxmlformats.org/markup-compatibility/2006">
      <mc:Choice Requires="x14">
        <control shapeId="2162" r:id="rId43" name="InsertPlanet3DualRowButton">
          <controlPr defaultSize="0" autoLine="0" r:id="rId44">
            <anchor moveWithCells="1">
              <from>
                <xdr:col>18</xdr:col>
                <xdr:colOff>133350</xdr:colOff>
                <xdr:row>39</xdr:row>
                <xdr:rowOff>66675</xdr:rowOff>
              </from>
              <to>
                <xdr:col>18</xdr:col>
                <xdr:colOff>1571625</xdr:colOff>
                <xdr:row>39</xdr:row>
                <xdr:rowOff>419100</xdr:rowOff>
              </to>
            </anchor>
          </controlPr>
        </control>
      </mc:Choice>
      <mc:Fallback>
        <control shapeId="2162" r:id="rId43" name="InsertPlanet3DualRowButton"/>
      </mc:Fallback>
    </mc:AlternateContent>
    <mc:AlternateContent xmlns:mc="http://schemas.openxmlformats.org/markup-compatibility/2006">
      <mc:Choice Requires="x14">
        <control shapeId="2146" r:id="rId45" name="InsertPlanet1aDualRowButton">
          <controlPr defaultSize="0" autoLine="0" autoPict="0" r:id="rId46">
            <anchor moveWithCells="1">
              <from>
                <xdr:col>18</xdr:col>
                <xdr:colOff>76200</xdr:colOff>
                <xdr:row>31</xdr:row>
                <xdr:rowOff>85725</xdr:rowOff>
              </from>
              <to>
                <xdr:col>18</xdr:col>
                <xdr:colOff>1514475</xdr:colOff>
                <xdr:row>31</xdr:row>
                <xdr:rowOff>390525</xdr:rowOff>
              </to>
            </anchor>
          </controlPr>
        </control>
      </mc:Choice>
      <mc:Fallback>
        <control shapeId="2146" r:id="rId45" name="InsertPlanet1aDualRowButton"/>
      </mc:Fallback>
    </mc:AlternateContent>
    <mc:AlternateContent xmlns:mc="http://schemas.openxmlformats.org/markup-compatibility/2006">
      <mc:Choice Requires="x14">
        <control shapeId="2144" r:id="rId47" name="RemoveLastLeavesDualRowButton">
          <controlPr defaultSize="0" autoFill="0" autoLine="0" r:id="rId48">
            <anchor moveWithCells="1">
              <from>
                <xdr:col>18</xdr:col>
                <xdr:colOff>314325</xdr:colOff>
                <xdr:row>30</xdr:row>
                <xdr:rowOff>95250</xdr:rowOff>
              </from>
              <to>
                <xdr:col>18</xdr:col>
                <xdr:colOff>1143000</xdr:colOff>
                <xdr:row>30</xdr:row>
                <xdr:rowOff>438150</xdr:rowOff>
              </to>
            </anchor>
          </controlPr>
        </control>
      </mc:Choice>
      <mc:Fallback>
        <control shapeId="2144" r:id="rId47" name="RemoveLastLeavesDualRowButton"/>
      </mc:Fallback>
    </mc:AlternateContent>
    <mc:AlternateContent xmlns:mc="http://schemas.openxmlformats.org/markup-compatibility/2006">
      <mc:Choice Requires="x14">
        <control shapeId="2143" r:id="rId49" name="InsertLeavesDualRowButton">
          <controlPr defaultSize="0" autoFill="0" autoLine="0" r:id="rId50">
            <anchor moveWithCells="1">
              <from>
                <xdr:col>18</xdr:col>
                <xdr:colOff>76200</xdr:colOff>
                <xdr:row>29</xdr:row>
                <xdr:rowOff>133350</xdr:rowOff>
              </from>
              <to>
                <xdr:col>18</xdr:col>
                <xdr:colOff>1533525</xdr:colOff>
                <xdr:row>29</xdr:row>
                <xdr:rowOff>400050</xdr:rowOff>
              </to>
            </anchor>
          </controlPr>
        </control>
      </mc:Choice>
      <mc:Fallback>
        <control shapeId="2143" r:id="rId49" name="InsertLeavesDualRowButton"/>
      </mc:Fallback>
    </mc:AlternateContent>
    <mc:AlternateContent xmlns:mc="http://schemas.openxmlformats.org/markup-compatibility/2006">
      <mc:Choice Requires="x14">
        <control shapeId="2130" r:id="rId51" name="RemoveLastLeavesFFRowButton">
          <controlPr defaultSize="0" autoLine="0" r:id="rId52">
            <anchor moveWithCells="1">
              <from>
                <xdr:col>18</xdr:col>
                <xdr:colOff>323850</xdr:colOff>
                <xdr:row>62</xdr:row>
                <xdr:rowOff>85725</xdr:rowOff>
              </from>
              <to>
                <xdr:col>18</xdr:col>
                <xdr:colOff>1152525</xdr:colOff>
                <xdr:row>62</xdr:row>
                <xdr:rowOff>428625</xdr:rowOff>
              </to>
            </anchor>
          </controlPr>
        </control>
      </mc:Choice>
      <mc:Fallback>
        <control shapeId="2130" r:id="rId51" name="RemoveLastLeavesFFRowButton"/>
      </mc:Fallback>
    </mc:AlternateContent>
    <mc:AlternateContent xmlns:mc="http://schemas.openxmlformats.org/markup-compatibility/2006">
      <mc:Choice Requires="x14">
        <control shapeId="2129" r:id="rId53" name="RemoveLastAxiomFFRowButton">
          <controlPr defaultSize="0" autoLine="0" r:id="rId54">
            <anchor moveWithCells="1">
              <from>
                <xdr:col>18</xdr:col>
                <xdr:colOff>323850</xdr:colOff>
                <xdr:row>60</xdr:row>
                <xdr:rowOff>85725</xdr:rowOff>
              </from>
              <to>
                <xdr:col>18</xdr:col>
                <xdr:colOff>1152525</xdr:colOff>
                <xdr:row>60</xdr:row>
                <xdr:rowOff>428625</xdr:rowOff>
              </to>
            </anchor>
          </controlPr>
        </control>
      </mc:Choice>
      <mc:Fallback>
        <control shapeId="2129" r:id="rId53" name="RemoveLastAxiomFFRowButton"/>
      </mc:Fallback>
    </mc:AlternateContent>
    <mc:AlternateContent xmlns:mc="http://schemas.openxmlformats.org/markup-compatibility/2006">
      <mc:Choice Requires="x14">
        <control shapeId="2128" r:id="rId55" name="RemoveLastQuantiumFFRowButton">
          <controlPr defaultSize="0" autoLine="0" r:id="rId56">
            <anchor moveWithCells="1">
              <from>
                <xdr:col>18</xdr:col>
                <xdr:colOff>323850</xdr:colOff>
                <xdr:row>58</xdr:row>
                <xdr:rowOff>85725</xdr:rowOff>
              </from>
              <to>
                <xdr:col>18</xdr:col>
                <xdr:colOff>1152525</xdr:colOff>
                <xdr:row>58</xdr:row>
                <xdr:rowOff>428625</xdr:rowOff>
              </to>
            </anchor>
          </controlPr>
        </control>
      </mc:Choice>
      <mc:Fallback>
        <control shapeId="2128" r:id="rId55" name="RemoveLastQuantiumFFRowButton"/>
      </mc:Fallback>
    </mc:AlternateContent>
    <mc:AlternateContent xmlns:mc="http://schemas.openxmlformats.org/markup-compatibility/2006">
      <mc:Choice Requires="x14">
        <control shapeId="2127" r:id="rId57" name="RemoveLastNebulaFFRowButton">
          <controlPr defaultSize="0" autoLine="0" r:id="rId58">
            <anchor moveWithCells="1">
              <from>
                <xdr:col>18</xdr:col>
                <xdr:colOff>323850</xdr:colOff>
                <xdr:row>56</xdr:row>
                <xdr:rowOff>85725</xdr:rowOff>
              </from>
              <to>
                <xdr:col>18</xdr:col>
                <xdr:colOff>1152525</xdr:colOff>
                <xdr:row>56</xdr:row>
                <xdr:rowOff>428625</xdr:rowOff>
              </to>
            </anchor>
          </controlPr>
        </control>
      </mc:Choice>
      <mc:Fallback>
        <control shapeId="2127" r:id="rId57" name="RemoveLastNebulaFFRowButton"/>
      </mc:Fallback>
    </mc:AlternateContent>
    <mc:AlternateContent xmlns:mc="http://schemas.openxmlformats.org/markup-compatibility/2006">
      <mc:Choice Requires="x14">
        <control shapeId="2126" r:id="rId59" name="RemoveLastPulsarFFRowButton">
          <controlPr defaultSize="0" autoLine="0" r:id="rId60">
            <anchor moveWithCells="1">
              <from>
                <xdr:col>18</xdr:col>
                <xdr:colOff>323850</xdr:colOff>
                <xdr:row>54</xdr:row>
                <xdr:rowOff>85725</xdr:rowOff>
              </from>
              <to>
                <xdr:col>18</xdr:col>
                <xdr:colOff>1152525</xdr:colOff>
                <xdr:row>54</xdr:row>
                <xdr:rowOff>428625</xdr:rowOff>
              </to>
            </anchor>
          </controlPr>
        </control>
      </mc:Choice>
      <mc:Fallback>
        <control shapeId="2126" r:id="rId59" name="RemoveLastPulsarFFRowButton"/>
      </mc:Fallback>
    </mc:AlternateContent>
    <mc:AlternateContent xmlns:mc="http://schemas.openxmlformats.org/markup-compatibility/2006">
      <mc:Choice Requires="x14">
        <control shapeId="2125" r:id="rId61" name="RemoveLastEntropyDFFRowButton">
          <controlPr defaultSize="0" autoLine="0" r:id="rId62">
            <anchor moveWithCells="1">
              <from>
                <xdr:col>18</xdr:col>
                <xdr:colOff>323850</xdr:colOff>
                <xdr:row>52</xdr:row>
                <xdr:rowOff>85725</xdr:rowOff>
              </from>
              <to>
                <xdr:col>18</xdr:col>
                <xdr:colOff>1152525</xdr:colOff>
                <xdr:row>52</xdr:row>
                <xdr:rowOff>428625</xdr:rowOff>
              </to>
            </anchor>
          </controlPr>
        </control>
      </mc:Choice>
      <mc:Fallback>
        <control shapeId="2125" r:id="rId61" name="RemoveLastEntropyDFFRowButton"/>
      </mc:Fallback>
    </mc:AlternateContent>
    <mc:AlternateContent xmlns:mc="http://schemas.openxmlformats.org/markup-compatibility/2006">
      <mc:Choice Requires="x14">
        <control shapeId="2124" r:id="rId63" name="InsertLeavesFFRowButton">
          <controlPr defaultSize="0" autoLine="0" r:id="rId64">
            <anchor moveWithCells="1">
              <from>
                <xdr:col>18</xdr:col>
                <xdr:colOff>76200</xdr:colOff>
                <xdr:row>61</xdr:row>
                <xdr:rowOff>114300</xdr:rowOff>
              </from>
              <to>
                <xdr:col>18</xdr:col>
                <xdr:colOff>1533525</xdr:colOff>
                <xdr:row>61</xdr:row>
                <xdr:rowOff>381000</xdr:rowOff>
              </to>
            </anchor>
          </controlPr>
        </control>
      </mc:Choice>
      <mc:Fallback>
        <control shapeId="2124" r:id="rId63" name="InsertLeavesFFRowButton"/>
      </mc:Fallback>
    </mc:AlternateContent>
    <mc:AlternateContent xmlns:mc="http://schemas.openxmlformats.org/markup-compatibility/2006">
      <mc:Choice Requires="x14">
        <control shapeId="2123" r:id="rId65" name="InsertAxiomFFRowButton">
          <controlPr defaultSize="0" autoLine="0" r:id="rId66">
            <anchor moveWithCells="1">
              <from>
                <xdr:col>18</xdr:col>
                <xdr:colOff>76200</xdr:colOff>
                <xdr:row>59</xdr:row>
                <xdr:rowOff>114300</xdr:rowOff>
              </from>
              <to>
                <xdr:col>18</xdr:col>
                <xdr:colOff>1533525</xdr:colOff>
                <xdr:row>59</xdr:row>
                <xdr:rowOff>381000</xdr:rowOff>
              </to>
            </anchor>
          </controlPr>
        </control>
      </mc:Choice>
      <mc:Fallback>
        <control shapeId="2123" r:id="rId65" name="InsertAxiomFFRowButton"/>
      </mc:Fallback>
    </mc:AlternateContent>
    <mc:AlternateContent xmlns:mc="http://schemas.openxmlformats.org/markup-compatibility/2006">
      <mc:Choice Requires="x14">
        <control shapeId="2122" r:id="rId67" name="InsertQuantiumFFRowButton">
          <controlPr defaultSize="0" autoLine="0" r:id="rId68">
            <anchor moveWithCells="1">
              <from>
                <xdr:col>18</xdr:col>
                <xdr:colOff>76200</xdr:colOff>
                <xdr:row>57</xdr:row>
                <xdr:rowOff>114300</xdr:rowOff>
              </from>
              <to>
                <xdr:col>18</xdr:col>
                <xdr:colOff>1533525</xdr:colOff>
                <xdr:row>57</xdr:row>
                <xdr:rowOff>381000</xdr:rowOff>
              </to>
            </anchor>
          </controlPr>
        </control>
      </mc:Choice>
      <mc:Fallback>
        <control shapeId="2122" r:id="rId67" name="InsertQuantiumFFRowButton"/>
      </mc:Fallback>
    </mc:AlternateContent>
    <mc:AlternateContent xmlns:mc="http://schemas.openxmlformats.org/markup-compatibility/2006">
      <mc:Choice Requires="x14">
        <control shapeId="2121" r:id="rId69" name="InsertNebulaFFRowButton">
          <controlPr defaultSize="0" autoLine="0" r:id="rId70">
            <anchor moveWithCells="1">
              <from>
                <xdr:col>18</xdr:col>
                <xdr:colOff>76200</xdr:colOff>
                <xdr:row>55</xdr:row>
                <xdr:rowOff>152400</xdr:rowOff>
              </from>
              <to>
                <xdr:col>18</xdr:col>
                <xdr:colOff>1533525</xdr:colOff>
                <xdr:row>55</xdr:row>
                <xdr:rowOff>419100</xdr:rowOff>
              </to>
            </anchor>
          </controlPr>
        </control>
      </mc:Choice>
      <mc:Fallback>
        <control shapeId="2121" r:id="rId69" name="InsertNebulaFFRowButton"/>
      </mc:Fallback>
    </mc:AlternateContent>
    <mc:AlternateContent xmlns:mc="http://schemas.openxmlformats.org/markup-compatibility/2006">
      <mc:Choice Requires="x14">
        <control shapeId="2120" r:id="rId71" name="InsertPulsarFFRowButton">
          <controlPr defaultSize="0" autoLine="0" r:id="rId72">
            <anchor moveWithCells="1">
              <from>
                <xdr:col>18</xdr:col>
                <xdr:colOff>76200</xdr:colOff>
                <xdr:row>53</xdr:row>
                <xdr:rowOff>114300</xdr:rowOff>
              </from>
              <to>
                <xdr:col>18</xdr:col>
                <xdr:colOff>1533525</xdr:colOff>
                <xdr:row>53</xdr:row>
                <xdr:rowOff>381000</xdr:rowOff>
              </to>
            </anchor>
          </controlPr>
        </control>
      </mc:Choice>
      <mc:Fallback>
        <control shapeId="2120" r:id="rId71" name="InsertPulsarFFRowButton"/>
      </mc:Fallback>
    </mc:AlternateContent>
    <mc:AlternateContent xmlns:mc="http://schemas.openxmlformats.org/markup-compatibility/2006">
      <mc:Choice Requires="x14">
        <control shapeId="2119" r:id="rId73" name="InsertEntropyFFRowButton">
          <controlPr defaultSize="0" autoLine="0" r:id="rId74">
            <anchor moveWithCells="1">
              <from>
                <xdr:col>18</xdr:col>
                <xdr:colOff>76200</xdr:colOff>
                <xdr:row>51</xdr:row>
                <xdr:rowOff>114300</xdr:rowOff>
              </from>
              <to>
                <xdr:col>18</xdr:col>
                <xdr:colOff>1533525</xdr:colOff>
                <xdr:row>51</xdr:row>
                <xdr:rowOff>381000</xdr:rowOff>
              </to>
            </anchor>
          </controlPr>
        </control>
      </mc:Choice>
      <mc:Fallback>
        <control shapeId="2119" r:id="rId73" name="InsertEntropyFFRowButton"/>
      </mc:Fallback>
    </mc:AlternateContent>
    <mc:AlternateContent xmlns:mc="http://schemas.openxmlformats.org/markup-compatibility/2006">
      <mc:Choice Requires="x14">
        <control shapeId="2093" r:id="rId75" name="RemoveLastAxiomDualRowButton">
          <controlPr defaultSize="0" autoLine="0" r:id="rId76">
            <anchor moveWithCells="1">
              <from>
                <xdr:col>18</xdr:col>
                <xdr:colOff>323850</xdr:colOff>
                <xdr:row>28</xdr:row>
                <xdr:rowOff>85725</xdr:rowOff>
              </from>
              <to>
                <xdr:col>18</xdr:col>
                <xdr:colOff>1152525</xdr:colOff>
                <xdr:row>28</xdr:row>
                <xdr:rowOff>428625</xdr:rowOff>
              </to>
            </anchor>
          </controlPr>
        </control>
      </mc:Choice>
      <mc:Fallback>
        <control shapeId="2093" r:id="rId75" name="RemoveLastAxiomDualRowButton"/>
      </mc:Fallback>
    </mc:AlternateContent>
    <mc:AlternateContent xmlns:mc="http://schemas.openxmlformats.org/markup-compatibility/2006">
      <mc:Choice Requires="x14">
        <control shapeId="2092" r:id="rId77" name="RemoveLastQuantiumDualRowButton">
          <controlPr defaultSize="0" autoLine="0" r:id="rId78">
            <anchor moveWithCells="1">
              <from>
                <xdr:col>18</xdr:col>
                <xdr:colOff>352425</xdr:colOff>
                <xdr:row>26</xdr:row>
                <xdr:rowOff>66675</xdr:rowOff>
              </from>
              <to>
                <xdr:col>18</xdr:col>
                <xdr:colOff>1181100</xdr:colOff>
                <xdr:row>26</xdr:row>
                <xdr:rowOff>409575</xdr:rowOff>
              </to>
            </anchor>
          </controlPr>
        </control>
      </mc:Choice>
      <mc:Fallback>
        <control shapeId="2092" r:id="rId77" name="RemoveLastQuantiumDualRowButton"/>
      </mc:Fallback>
    </mc:AlternateContent>
    <mc:AlternateContent xmlns:mc="http://schemas.openxmlformats.org/markup-compatibility/2006">
      <mc:Choice Requires="x14">
        <control shapeId="2091" r:id="rId79" name="RemoveLastNebulaDualRowButton">
          <controlPr defaultSize="0" autoLine="0" r:id="rId80">
            <anchor moveWithCells="1">
              <from>
                <xdr:col>18</xdr:col>
                <xdr:colOff>409575</xdr:colOff>
                <xdr:row>24</xdr:row>
                <xdr:rowOff>76200</xdr:rowOff>
              </from>
              <to>
                <xdr:col>18</xdr:col>
                <xdr:colOff>1238250</xdr:colOff>
                <xdr:row>24</xdr:row>
                <xdr:rowOff>409575</xdr:rowOff>
              </to>
            </anchor>
          </controlPr>
        </control>
      </mc:Choice>
      <mc:Fallback>
        <control shapeId="2091" r:id="rId79" name="RemoveLastNebulaDualRowButton"/>
      </mc:Fallback>
    </mc:AlternateContent>
    <mc:AlternateContent xmlns:mc="http://schemas.openxmlformats.org/markup-compatibility/2006">
      <mc:Choice Requires="x14">
        <control shapeId="2090" r:id="rId81" name="RemoveLastPulsarDualRowButton">
          <controlPr defaultSize="0" autoLine="0" r:id="rId82">
            <anchor moveWithCells="1">
              <from>
                <xdr:col>18</xdr:col>
                <xdr:colOff>409575</xdr:colOff>
                <xdr:row>22</xdr:row>
                <xdr:rowOff>85725</xdr:rowOff>
              </from>
              <to>
                <xdr:col>18</xdr:col>
                <xdr:colOff>1238250</xdr:colOff>
                <xdr:row>22</xdr:row>
                <xdr:rowOff>419100</xdr:rowOff>
              </to>
            </anchor>
          </controlPr>
        </control>
      </mc:Choice>
      <mc:Fallback>
        <control shapeId="2090" r:id="rId81" name="RemoveLastPulsarDualRowButton"/>
      </mc:Fallback>
    </mc:AlternateContent>
    <mc:AlternateContent xmlns:mc="http://schemas.openxmlformats.org/markup-compatibility/2006">
      <mc:Choice Requires="x14">
        <control shapeId="2089" r:id="rId83" name="RemoveLastEntropyDualRowButton">
          <controlPr defaultSize="0" autoLine="0" r:id="rId84">
            <anchor moveWithCells="1">
              <from>
                <xdr:col>18</xdr:col>
                <xdr:colOff>371475</xdr:colOff>
                <xdr:row>20</xdr:row>
                <xdr:rowOff>104775</xdr:rowOff>
              </from>
              <to>
                <xdr:col>18</xdr:col>
                <xdr:colOff>1200150</xdr:colOff>
                <xdr:row>20</xdr:row>
                <xdr:rowOff>419100</xdr:rowOff>
              </to>
            </anchor>
          </controlPr>
        </control>
      </mc:Choice>
      <mc:Fallback>
        <control shapeId="2089" r:id="rId83" name="RemoveLastEntropyDualRowButton"/>
      </mc:Fallback>
    </mc:AlternateContent>
    <mc:AlternateContent xmlns:mc="http://schemas.openxmlformats.org/markup-compatibility/2006">
      <mc:Choice Requires="x14">
        <control shapeId="2088" r:id="rId85" name="InsertAxiomDualRowButton">
          <controlPr defaultSize="0" autoLine="0" r:id="rId86">
            <anchor moveWithCells="1">
              <from>
                <xdr:col>18</xdr:col>
                <xdr:colOff>47625</xdr:colOff>
                <xdr:row>27</xdr:row>
                <xdr:rowOff>85725</xdr:rowOff>
              </from>
              <to>
                <xdr:col>18</xdr:col>
                <xdr:colOff>1504950</xdr:colOff>
                <xdr:row>27</xdr:row>
                <xdr:rowOff>352425</xdr:rowOff>
              </to>
            </anchor>
          </controlPr>
        </control>
      </mc:Choice>
      <mc:Fallback>
        <control shapeId="2088" r:id="rId85" name="InsertAxiomDualRowButton"/>
      </mc:Fallback>
    </mc:AlternateContent>
    <mc:AlternateContent xmlns:mc="http://schemas.openxmlformats.org/markup-compatibility/2006">
      <mc:Choice Requires="x14">
        <control shapeId="2087" r:id="rId87" name="InsertQuantiumDualRowButton">
          <controlPr defaultSize="0" autoLine="0" r:id="rId88">
            <anchor moveWithCells="1">
              <from>
                <xdr:col>18</xdr:col>
                <xdr:colOff>47625</xdr:colOff>
                <xdr:row>25</xdr:row>
                <xdr:rowOff>142875</xdr:rowOff>
              </from>
              <to>
                <xdr:col>18</xdr:col>
                <xdr:colOff>1504950</xdr:colOff>
                <xdr:row>25</xdr:row>
                <xdr:rowOff>409575</xdr:rowOff>
              </to>
            </anchor>
          </controlPr>
        </control>
      </mc:Choice>
      <mc:Fallback>
        <control shapeId="2087" r:id="rId87" name="InsertQuantiumDualRowButton"/>
      </mc:Fallback>
    </mc:AlternateContent>
    <mc:AlternateContent xmlns:mc="http://schemas.openxmlformats.org/markup-compatibility/2006">
      <mc:Choice Requires="x14">
        <control shapeId="2086" r:id="rId89" name="InsertNebulaDualRowButton">
          <controlPr defaultSize="0" autoLine="0" r:id="rId90">
            <anchor moveWithCells="1">
              <from>
                <xdr:col>18</xdr:col>
                <xdr:colOff>76200</xdr:colOff>
                <xdr:row>23</xdr:row>
                <xdr:rowOff>133350</xdr:rowOff>
              </from>
              <to>
                <xdr:col>18</xdr:col>
                <xdr:colOff>1543050</xdr:colOff>
                <xdr:row>23</xdr:row>
                <xdr:rowOff>400050</xdr:rowOff>
              </to>
            </anchor>
          </controlPr>
        </control>
      </mc:Choice>
      <mc:Fallback>
        <control shapeId="2086" r:id="rId89" name="InsertNebulaDualRowButton"/>
      </mc:Fallback>
    </mc:AlternateContent>
    <mc:AlternateContent xmlns:mc="http://schemas.openxmlformats.org/markup-compatibility/2006">
      <mc:Choice Requires="x14">
        <control shapeId="2085" r:id="rId91" name="InsertPulsarDualRowButton">
          <controlPr defaultSize="0" autoLine="0" r:id="rId92">
            <anchor moveWithCells="1">
              <from>
                <xdr:col>18</xdr:col>
                <xdr:colOff>76200</xdr:colOff>
                <xdr:row>21</xdr:row>
                <xdr:rowOff>114300</xdr:rowOff>
              </from>
              <to>
                <xdr:col>18</xdr:col>
                <xdr:colOff>1533525</xdr:colOff>
                <xdr:row>21</xdr:row>
                <xdr:rowOff>381000</xdr:rowOff>
              </to>
            </anchor>
          </controlPr>
        </control>
      </mc:Choice>
      <mc:Fallback>
        <control shapeId="2085" r:id="rId91" name="InsertPulsarDualRowButton"/>
      </mc:Fallback>
    </mc:AlternateContent>
    <mc:AlternateContent xmlns:mc="http://schemas.openxmlformats.org/markup-compatibility/2006">
      <mc:Choice Requires="x14">
        <control shapeId="2084" r:id="rId93" name="InsertEntropyDualRowButton">
          <controlPr defaultSize="0" autoLine="0" r:id="rId94">
            <anchor moveWithCells="1">
              <from>
                <xdr:col>18</xdr:col>
                <xdr:colOff>66675</xdr:colOff>
                <xdr:row>19</xdr:row>
                <xdr:rowOff>123825</xdr:rowOff>
              </from>
              <to>
                <xdr:col>18</xdr:col>
                <xdr:colOff>1524000</xdr:colOff>
                <xdr:row>19</xdr:row>
                <xdr:rowOff>390525</xdr:rowOff>
              </to>
            </anchor>
          </controlPr>
        </control>
      </mc:Choice>
      <mc:Fallback>
        <control shapeId="2084" r:id="rId93" name="InsertEntropyDualRowButton"/>
      </mc:Fallback>
    </mc:AlternateContent>
    <mc:AlternateContent xmlns:mc="http://schemas.openxmlformats.org/markup-compatibility/2006">
      <mc:Choice Requires="x14">
        <control shapeId="2078" r:id="rId95" name="RemoveLastBalanceMRowButton">
          <controlPr defaultSize="0" autoLine="0" r:id="rId96">
            <anchor moveWithCells="1">
              <from>
                <xdr:col>18</xdr:col>
                <xdr:colOff>381000</xdr:colOff>
                <xdr:row>14</xdr:row>
                <xdr:rowOff>66675</xdr:rowOff>
              </from>
              <to>
                <xdr:col>18</xdr:col>
                <xdr:colOff>1209675</xdr:colOff>
                <xdr:row>14</xdr:row>
                <xdr:rowOff>371475</xdr:rowOff>
              </to>
            </anchor>
          </controlPr>
        </control>
      </mc:Choice>
      <mc:Fallback>
        <control shapeId="2078" r:id="rId95" name="RemoveLastBalanceMRowButton"/>
      </mc:Fallback>
    </mc:AlternateContent>
    <mc:AlternateContent xmlns:mc="http://schemas.openxmlformats.org/markup-compatibility/2006">
      <mc:Choice Requires="x14">
        <control shapeId="2077" r:id="rId97" name="RemoveLastVacuumSRowButton">
          <controlPr defaultSize="0" autoLine="0" r:id="rId98">
            <anchor moveWithCells="1">
              <from>
                <xdr:col>18</xdr:col>
                <xdr:colOff>381000</xdr:colOff>
                <xdr:row>8</xdr:row>
                <xdr:rowOff>76200</xdr:rowOff>
              </from>
              <to>
                <xdr:col>18</xdr:col>
                <xdr:colOff>1209675</xdr:colOff>
                <xdr:row>8</xdr:row>
                <xdr:rowOff>371475</xdr:rowOff>
              </to>
            </anchor>
          </controlPr>
        </control>
      </mc:Choice>
      <mc:Fallback>
        <control shapeId="2077" r:id="rId97" name="RemoveLastVacuumSRowButton"/>
      </mc:Fallback>
    </mc:AlternateContent>
    <mc:AlternateContent xmlns:mc="http://schemas.openxmlformats.org/markup-compatibility/2006">
      <mc:Choice Requires="x14">
        <control shapeId="2076" r:id="rId99" name="RemoveLastBalanceSRowButton">
          <controlPr defaultSize="0" autoLine="0" r:id="rId100">
            <anchor moveWithCells="1">
              <from>
                <xdr:col>18</xdr:col>
                <xdr:colOff>381000</xdr:colOff>
                <xdr:row>12</xdr:row>
                <xdr:rowOff>47625</xdr:rowOff>
              </from>
              <to>
                <xdr:col>18</xdr:col>
                <xdr:colOff>1209675</xdr:colOff>
                <xdr:row>12</xdr:row>
                <xdr:rowOff>342900</xdr:rowOff>
              </to>
            </anchor>
          </controlPr>
        </control>
      </mc:Choice>
      <mc:Fallback>
        <control shapeId="2076" r:id="rId99" name="RemoveLastBalanceSRowButton"/>
      </mc:Fallback>
    </mc:AlternateContent>
    <mc:AlternateContent xmlns:mc="http://schemas.openxmlformats.org/markup-compatibility/2006">
      <mc:Choice Requires="x14">
        <control shapeId="2075" r:id="rId101" name="RemoveLastVacuumMRowButton">
          <controlPr defaultSize="0" autoLine="0" r:id="rId102">
            <anchor moveWithCells="1">
              <from>
                <xdr:col>18</xdr:col>
                <xdr:colOff>381000</xdr:colOff>
                <xdr:row>10</xdr:row>
                <xdr:rowOff>85725</xdr:rowOff>
              </from>
              <to>
                <xdr:col>18</xdr:col>
                <xdr:colOff>1209675</xdr:colOff>
                <xdr:row>10</xdr:row>
                <xdr:rowOff>371475</xdr:rowOff>
              </to>
            </anchor>
          </controlPr>
        </control>
      </mc:Choice>
      <mc:Fallback>
        <control shapeId="2075" r:id="rId101" name="RemoveLastVacuumMRowButton"/>
      </mc:Fallback>
    </mc:AlternateContent>
    <mc:AlternateContent xmlns:mc="http://schemas.openxmlformats.org/markup-compatibility/2006">
      <mc:Choice Requires="x14">
        <control shapeId="2072" r:id="rId103" name="RemoveLastPressureMRowButton">
          <controlPr defaultSize="0" autoLine="0" r:id="rId104">
            <anchor moveWithCells="1">
              <from>
                <xdr:col>18</xdr:col>
                <xdr:colOff>381000</xdr:colOff>
                <xdr:row>6</xdr:row>
                <xdr:rowOff>85725</xdr:rowOff>
              </from>
              <to>
                <xdr:col>18</xdr:col>
                <xdr:colOff>1209675</xdr:colOff>
                <xdr:row>6</xdr:row>
                <xdr:rowOff>361950</xdr:rowOff>
              </to>
            </anchor>
          </controlPr>
        </control>
      </mc:Choice>
      <mc:Fallback>
        <control shapeId="2072" r:id="rId103" name="RemoveLastPressureMRowButton"/>
      </mc:Fallback>
    </mc:AlternateContent>
    <mc:AlternateContent xmlns:mc="http://schemas.openxmlformats.org/markup-compatibility/2006">
      <mc:Choice Requires="x14">
        <control shapeId="2070" r:id="rId105" name="InsertOrcaPUDualRowButton">
          <controlPr defaultSize="0" autoLine="0" r:id="rId106">
            <anchor moveWithCells="1">
              <from>
                <xdr:col>18</xdr:col>
                <xdr:colOff>85725</xdr:colOff>
                <xdr:row>15</xdr:row>
                <xdr:rowOff>66675</xdr:rowOff>
              </from>
              <to>
                <xdr:col>18</xdr:col>
                <xdr:colOff>1543050</xdr:colOff>
                <xdr:row>15</xdr:row>
                <xdr:rowOff>333375</xdr:rowOff>
              </to>
            </anchor>
          </controlPr>
        </control>
      </mc:Choice>
      <mc:Fallback>
        <control shapeId="2070" r:id="rId105" name="InsertOrcaPUDualRowButton"/>
      </mc:Fallback>
    </mc:AlternateContent>
    <mc:AlternateContent xmlns:mc="http://schemas.openxmlformats.org/markup-compatibility/2006">
      <mc:Choice Requires="x14">
        <control shapeId="2069" r:id="rId107" name="InsertBalanceMRowButton">
          <controlPr defaultSize="0" autoLine="0" r:id="rId108">
            <anchor moveWithCells="1">
              <from>
                <xdr:col>18</xdr:col>
                <xdr:colOff>95250</xdr:colOff>
                <xdr:row>13</xdr:row>
                <xdr:rowOff>66675</xdr:rowOff>
              </from>
              <to>
                <xdr:col>18</xdr:col>
                <xdr:colOff>1552575</xdr:colOff>
                <xdr:row>13</xdr:row>
                <xdr:rowOff>333375</xdr:rowOff>
              </to>
            </anchor>
          </controlPr>
        </control>
      </mc:Choice>
      <mc:Fallback>
        <control shapeId="2069" r:id="rId107" name="InsertBalanceMRowButton"/>
      </mc:Fallback>
    </mc:AlternateContent>
    <mc:AlternateContent xmlns:mc="http://schemas.openxmlformats.org/markup-compatibility/2006">
      <mc:Choice Requires="x14">
        <control shapeId="2068" r:id="rId109" name="InsertBalanceSRowButton">
          <controlPr defaultSize="0" autoLine="0" r:id="rId110">
            <anchor moveWithCells="1">
              <from>
                <xdr:col>18</xdr:col>
                <xdr:colOff>85725</xdr:colOff>
                <xdr:row>11</xdr:row>
                <xdr:rowOff>66675</xdr:rowOff>
              </from>
              <to>
                <xdr:col>18</xdr:col>
                <xdr:colOff>1543050</xdr:colOff>
                <xdr:row>11</xdr:row>
                <xdr:rowOff>333375</xdr:rowOff>
              </to>
            </anchor>
          </controlPr>
        </control>
      </mc:Choice>
      <mc:Fallback>
        <control shapeId="2068" r:id="rId109" name="InsertBalanceSRowButton"/>
      </mc:Fallback>
    </mc:AlternateContent>
    <mc:AlternateContent xmlns:mc="http://schemas.openxmlformats.org/markup-compatibility/2006">
      <mc:Choice Requires="x14">
        <control shapeId="2067" r:id="rId111" name="InsertVacuumMRowButton">
          <controlPr defaultSize="0" autoLine="0" r:id="rId112">
            <anchor moveWithCells="1">
              <from>
                <xdr:col>18</xdr:col>
                <xdr:colOff>85725</xdr:colOff>
                <xdr:row>9</xdr:row>
                <xdr:rowOff>57150</xdr:rowOff>
              </from>
              <to>
                <xdr:col>18</xdr:col>
                <xdr:colOff>1543050</xdr:colOff>
                <xdr:row>9</xdr:row>
                <xdr:rowOff>323850</xdr:rowOff>
              </to>
            </anchor>
          </controlPr>
        </control>
      </mc:Choice>
      <mc:Fallback>
        <control shapeId="2067" r:id="rId111" name="InsertVacuumMRowButton"/>
      </mc:Fallback>
    </mc:AlternateContent>
    <mc:AlternateContent xmlns:mc="http://schemas.openxmlformats.org/markup-compatibility/2006">
      <mc:Choice Requires="x14">
        <control shapeId="2066" r:id="rId113" name="InsertVacuumSRowButton">
          <controlPr defaultSize="0" autoLine="0" r:id="rId114">
            <anchor moveWithCells="1">
              <from>
                <xdr:col>18</xdr:col>
                <xdr:colOff>76200</xdr:colOff>
                <xdr:row>7</xdr:row>
                <xdr:rowOff>66675</xdr:rowOff>
              </from>
              <to>
                <xdr:col>18</xdr:col>
                <xdr:colOff>1533525</xdr:colOff>
                <xdr:row>7</xdr:row>
                <xdr:rowOff>333375</xdr:rowOff>
              </to>
            </anchor>
          </controlPr>
        </control>
      </mc:Choice>
      <mc:Fallback>
        <control shapeId="2066" r:id="rId113" name="InsertVacuumSRowButton"/>
      </mc:Fallback>
    </mc:AlternateContent>
    <mc:AlternateContent xmlns:mc="http://schemas.openxmlformats.org/markup-compatibility/2006">
      <mc:Choice Requires="x14">
        <control shapeId="2065" r:id="rId115" name="InsertPressureMRowButton">
          <controlPr defaultSize="0" autoLine="0" r:id="rId116">
            <anchor moveWithCells="1">
              <from>
                <xdr:col>18</xdr:col>
                <xdr:colOff>104775</xdr:colOff>
                <xdr:row>5</xdr:row>
                <xdr:rowOff>66675</xdr:rowOff>
              </from>
              <to>
                <xdr:col>18</xdr:col>
                <xdr:colOff>1504950</xdr:colOff>
                <xdr:row>5</xdr:row>
                <xdr:rowOff>314325</xdr:rowOff>
              </to>
            </anchor>
          </controlPr>
        </control>
      </mc:Choice>
      <mc:Fallback>
        <control shapeId="2065" r:id="rId115" name="InsertPressureMRowButton"/>
      </mc:Fallback>
    </mc:AlternateContent>
    <mc:AlternateContent xmlns:mc="http://schemas.openxmlformats.org/markup-compatibility/2006">
      <mc:Choice Requires="x14">
        <control shapeId="2062" r:id="rId117" name="RemoveLastPressureSrowButton">
          <controlPr defaultSize="0" autoLine="0" r:id="rId118">
            <anchor moveWithCells="1">
              <from>
                <xdr:col>18</xdr:col>
                <xdr:colOff>381000</xdr:colOff>
                <xdr:row>4</xdr:row>
                <xdr:rowOff>95250</xdr:rowOff>
              </from>
              <to>
                <xdr:col>18</xdr:col>
                <xdr:colOff>1209675</xdr:colOff>
                <xdr:row>4</xdr:row>
                <xdr:rowOff>371475</xdr:rowOff>
              </to>
            </anchor>
          </controlPr>
        </control>
      </mc:Choice>
      <mc:Fallback>
        <control shapeId="2062" r:id="rId117" name="RemoveLastPressureSrowButton"/>
      </mc:Fallback>
    </mc:AlternateContent>
    <mc:AlternateContent xmlns:mc="http://schemas.openxmlformats.org/markup-compatibility/2006">
      <mc:Choice Requires="x14">
        <control shapeId="2073" r:id="rId119" name="InsertPressureSRowButton">
          <controlPr defaultSize="0" autoLine="0" r:id="rId120">
            <anchor moveWithCells="1">
              <from>
                <xdr:col>18</xdr:col>
                <xdr:colOff>66675</xdr:colOff>
                <xdr:row>3</xdr:row>
                <xdr:rowOff>142875</xdr:rowOff>
              </from>
              <to>
                <xdr:col>18</xdr:col>
                <xdr:colOff>1476375</xdr:colOff>
                <xdr:row>3</xdr:row>
                <xdr:rowOff>400050</xdr:rowOff>
              </to>
            </anchor>
          </controlPr>
        </control>
      </mc:Choice>
      <mc:Fallback>
        <control shapeId="2073" r:id="rId119" name="InsertPressureSRowButton"/>
      </mc:Fallback>
    </mc:AlternateContent>
    <mc:AlternateContent xmlns:mc="http://schemas.openxmlformats.org/markup-compatibility/2006">
      <mc:Choice Requires="x14">
        <control shapeId="2080" r:id="rId121" name="RemoveLastOrcaPUDualRowButton">
          <controlPr defaultSize="0" autoLine="0" r:id="rId122">
            <anchor moveWithCells="1">
              <from>
                <xdr:col>18</xdr:col>
                <xdr:colOff>381000</xdr:colOff>
                <xdr:row>16</xdr:row>
                <xdr:rowOff>57150</xdr:rowOff>
              </from>
              <to>
                <xdr:col>18</xdr:col>
                <xdr:colOff>1209675</xdr:colOff>
                <xdr:row>16</xdr:row>
                <xdr:rowOff>361950</xdr:rowOff>
              </to>
            </anchor>
          </controlPr>
        </control>
      </mc:Choice>
      <mc:Fallback>
        <control shapeId="2080" r:id="rId121" name="RemoveLastOrcaPUDualRowButton"/>
      </mc:Fallback>
    </mc:AlternateContent>
    <mc:AlternateContent xmlns:mc="http://schemas.openxmlformats.org/markup-compatibility/2006">
      <mc:Choice Requires="x14">
        <control shapeId="2094" r:id="rId123" name="RemoveLastNarwhalPUDualRowButton">
          <controlPr defaultSize="0" autoLine="0" r:id="rId124">
            <anchor moveWithCells="1">
              <from>
                <xdr:col>18</xdr:col>
                <xdr:colOff>400050</xdr:colOff>
                <xdr:row>18</xdr:row>
                <xdr:rowOff>76200</xdr:rowOff>
              </from>
              <to>
                <xdr:col>18</xdr:col>
                <xdr:colOff>1228725</xdr:colOff>
                <xdr:row>18</xdr:row>
                <xdr:rowOff>390525</xdr:rowOff>
              </to>
            </anchor>
          </controlPr>
        </control>
      </mc:Choice>
      <mc:Fallback>
        <control shapeId="2094" r:id="rId123" name="RemoveLastNarwhalPUDualRowButton"/>
      </mc:Fallback>
    </mc:AlternateContent>
    <mc:AlternateContent xmlns:mc="http://schemas.openxmlformats.org/markup-compatibility/2006">
      <mc:Choice Requires="x14">
        <control shapeId="2095" r:id="rId125" name="InsertNarwhalPUDualRowButton">
          <controlPr defaultSize="0" autoLine="0" r:id="rId126">
            <anchor moveWithCells="1">
              <from>
                <xdr:col>18</xdr:col>
                <xdr:colOff>9525</xdr:colOff>
                <xdr:row>17</xdr:row>
                <xdr:rowOff>104775</xdr:rowOff>
              </from>
              <to>
                <xdr:col>18</xdr:col>
                <xdr:colOff>1562100</xdr:colOff>
                <xdr:row>17</xdr:row>
                <xdr:rowOff>371475</xdr:rowOff>
              </to>
            </anchor>
          </controlPr>
        </control>
      </mc:Choice>
      <mc:Fallback>
        <control shapeId="2095" r:id="rId125" name="InsertNarwhalPUDualRowButton"/>
      </mc:Fallback>
    </mc:AlternateContent>
    <mc:AlternateContent xmlns:mc="http://schemas.openxmlformats.org/markup-compatibility/2006">
      <mc:Choice Requires="x14">
        <control shapeId="2139" r:id="rId127" name="BtnRefreshPTOrders">
          <controlPr defaultSize="0" autoLine="0" r:id="rId128">
            <anchor moveWithCells="1">
              <from>
                <xdr:col>16</xdr:col>
                <xdr:colOff>895350</xdr:colOff>
                <xdr:row>0</xdr:row>
                <xdr:rowOff>161925</xdr:rowOff>
              </from>
              <to>
                <xdr:col>18</xdr:col>
                <xdr:colOff>1162050</xdr:colOff>
                <xdr:row>0</xdr:row>
                <xdr:rowOff>819150</xdr:rowOff>
              </to>
            </anchor>
          </controlPr>
        </control>
      </mc:Choice>
      <mc:Fallback>
        <control shapeId="2139" r:id="rId127" name="BtnRefreshPTOrders"/>
      </mc:Fallback>
    </mc:AlternateContent>
    <mc:AlternateContent xmlns:mc="http://schemas.openxmlformats.org/markup-compatibility/2006">
      <mc:Choice Requires="x14">
        <control shapeId="2147" r:id="rId129" name="InsertPlanet1bDualRow">
          <controlPr defaultSize="0" autoLine="0" r:id="rId130">
            <anchor moveWithCells="1">
              <from>
                <xdr:col>18</xdr:col>
                <xdr:colOff>76200</xdr:colOff>
                <xdr:row>33</xdr:row>
                <xdr:rowOff>85725</xdr:rowOff>
              </from>
              <to>
                <xdr:col>18</xdr:col>
                <xdr:colOff>1514475</xdr:colOff>
                <xdr:row>33</xdr:row>
                <xdr:rowOff>381000</xdr:rowOff>
              </to>
            </anchor>
          </controlPr>
        </control>
      </mc:Choice>
      <mc:Fallback>
        <control shapeId="2147" r:id="rId129" name="InsertPlanet1bDualRow"/>
      </mc:Fallback>
    </mc:AlternateContent>
    <mc:AlternateContent xmlns:mc="http://schemas.openxmlformats.org/markup-compatibility/2006">
      <mc:Choice Requires="x14">
        <control shapeId="2148" r:id="rId131" name="InsertPlanet1DualRow">
          <controlPr defaultSize="0" autoLine="0" r:id="rId132">
            <anchor moveWithCells="1">
              <from>
                <xdr:col>18</xdr:col>
                <xdr:colOff>76200</xdr:colOff>
                <xdr:row>35</xdr:row>
                <xdr:rowOff>85725</xdr:rowOff>
              </from>
              <to>
                <xdr:col>18</xdr:col>
                <xdr:colOff>1514475</xdr:colOff>
                <xdr:row>35</xdr:row>
                <xdr:rowOff>381000</xdr:rowOff>
              </to>
            </anchor>
          </controlPr>
        </control>
      </mc:Choice>
      <mc:Fallback>
        <control shapeId="2148" r:id="rId131" name="InsertPlanet1DualRow"/>
      </mc:Fallback>
    </mc:AlternateContent>
    <mc:AlternateContent xmlns:mc="http://schemas.openxmlformats.org/markup-compatibility/2006">
      <mc:Choice Requires="x14">
        <control shapeId="2149" r:id="rId133" name="InsertPlanet2DualRowButton">
          <controlPr defaultSize="0" autoLine="0" r:id="rId134">
            <anchor moveWithCells="1">
              <from>
                <xdr:col>18</xdr:col>
                <xdr:colOff>76200</xdr:colOff>
                <xdr:row>37</xdr:row>
                <xdr:rowOff>85725</xdr:rowOff>
              </from>
              <to>
                <xdr:col>18</xdr:col>
                <xdr:colOff>1514475</xdr:colOff>
                <xdr:row>37</xdr:row>
                <xdr:rowOff>381000</xdr:rowOff>
              </to>
            </anchor>
          </controlPr>
        </control>
      </mc:Choice>
      <mc:Fallback>
        <control shapeId="2149" r:id="rId133" name="InsertPlanet2DualRowButton"/>
      </mc:Fallback>
    </mc:AlternateContent>
    <mc:AlternateContent xmlns:mc="http://schemas.openxmlformats.org/markup-compatibility/2006">
      <mc:Choice Requires="x14">
        <control shapeId="2167" r:id="rId135" name="RemoveLastPlanet1aDualRowButton">
          <controlPr defaultSize="0" autoLine="0" r:id="rId136">
            <anchor moveWithCells="1">
              <from>
                <xdr:col>18</xdr:col>
                <xdr:colOff>276225</xdr:colOff>
                <xdr:row>32</xdr:row>
                <xdr:rowOff>104775</xdr:rowOff>
              </from>
              <to>
                <xdr:col>18</xdr:col>
                <xdr:colOff>1190625</xdr:colOff>
                <xdr:row>32</xdr:row>
                <xdr:rowOff>438150</xdr:rowOff>
              </to>
            </anchor>
          </controlPr>
        </control>
      </mc:Choice>
      <mc:Fallback>
        <control shapeId="2167" r:id="rId135" name="RemoveLastPlanet1aDualRowButton"/>
      </mc:Fallback>
    </mc:AlternateContent>
    <mc:AlternateContent xmlns:mc="http://schemas.openxmlformats.org/markup-compatibility/2006">
      <mc:Choice Requires="x14">
        <control shapeId="2168" r:id="rId137" name="RemoveLastPlanet1bDualRowButton">
          <controlPr defaultSize="0" autoLine="0" r:id="rId138">
            <anchor moveWithCells="1">
              <from>
                <xdr:col>18</xdr:col>
                <xdr:colOff>276225</xdr:colOff>
                <xdr:row>34</xdr:row>
                <xdr:rowOff>85725</xdr:rowOff>
              </from>
              <to>
                <xdr:col>18</xdr:col>
                <xdr:colOff>1190625</xdr:colOff>
                <xdr:row>34</xdr:row>
                <xdr:rowOff>419100</xdr:rowOff>
              </to>
            </anchor>
          </controlPr>
        </control>
      </mc:Choice>
      <mc:Fallback>
        <control shapeId="2168" r:id="rId137" name="RemoveLastPlanet1bDualRowButton"/>
      </mc:Fallback>
    </mc:AlternateContent>
    <mc:AlternateContent xmlns:mc="http://schemas.openxmlformats.org/markup-compatibility/2006">
      <mc:Choice Requires="x14">
        <control shapeId="2169" r:id="rId139" name="RemoveLastPlanet2DualRowButton">
          <controlPr defaultSize="0" autoLine="0" r:id="rId140">
            <anchor moveWithCells="1">
              <from>
                <xdr:col>18</xdr:col>
                <xdr:colOff>333375</xdr:colOff>
                <xdr:row>38</xdr:row>
                <xdr:rowOff>104775</xdr:rowOff>
              </from>
              <to>
                <xdr:col>18</xdr:col>
                <xdr:colOff>1247775</xdr:colOff>
                <xdr:row>38</xdr:row>
                <xdr:rowOff>381000</xdr:rowOff>
              </to>
            </anchor>
          </controlPr>
        </control>
      </mc:Choice>
      <mc:Fallback>
        <control shapeId="2169" r:id="rId139" name="RemoveLastPlanet2DualRowButton"/>
      </mc:Fallback>
    </mc:AlternateContent>
    <mc:AlternateContent xmlns:mc="http://schemas.openxmlformats.org/markup-compatibility/2006">
      <mc:Choice Requires="x14">
        <control shapeId="2170" r:id="rId141" name="RemoveLastPlanet3DualRowButton">
          <controlPr defaultSize="0" autoLine="0" r:id="rId142">
            <anchor moveWithCells="1">
              <from>
                <xdr:col>18</xdr:col>
                <xdr:colOff>276225</xdr:colOff>
                <xdr:row>40</xdr:row>
                <xdr:rowOff>123825</xdr:rowOff>
              </from>
              <to>
                <xdr:col>18</xdr:col>
                <xdr:colOff>1190625</xdr:colOff>
                <xdr:row>40</xdr:row>
                <xdr:rowOff>457200</xdr:rowOff>
              </to>
            </anchor>
          </controlPr>
        </control>
      </mc:Choice>
      <mc:Fallback>
        <control shapeId="2170" r:id="rId141" name="RemoveLastPlanet3DualRowButton"/>
      </mc:Fallback>
    </mc:AlternateContent>
    <mc:AlternateContent xmlns:mc="http://schemas.openxmlformats.org/markup-compatibility/2006">
      <mc:Choice Requires="x14">
        <control shapeId="2171" r:id="rId143" name="RemoveLastPlanet4DualRowButton">
          <controlPr defaultSize="0" autoLine="0" r:id="rId144">
            <anchor moveWithCells="1">
              <from>
                <xdr:col>18</xdr:col>
                <xdr:colOff>276225</xdr:colOff>
                <xdr:row>42</xdr:row>
                <xdr:rowOff>85725</xdr:rowOff>
              </from>
              <to>
                <xdr:col>18</xdr:col>
                <xdr:colOff>1190625</xdr:colOff>
                <xdr:row>42</xdr:row>
                <xdr:rowOff>419100</xdr:rowOff>
              </to>
            </anchor>
          </controlPr>
        </control>
      </mc:Choice>
      <mc:Fallback>
        <control shapeId="2171" r:id="rId143" name="RemoveLastPlanet4DualRowButton"/>
      </mc:Fallback>
    </mc:AlternateContent>
    <mc:AlternateContent xmlns:mc="http://schemas.openxmlformats.org/markup-compatibility/2006">
      <mc:Choice Requires="x14">
        <control shapeId="2172" r:id="rId145" name="RemoveLastPlanet5DualRowButton">
          <controlPr defaultSize="0" autoLine="0" r:id="rId146">
            <anchor moveWithCells="1">
              <from>
                <xdr:col>18</xdr:col>
                <xdr:colOff>276225</xdr:colOff>
                <xdr:row>44</xdr:row>
                <xdr:rowOff>114300</xdr:rowOff>
              </from>
              <to>
                <xdr:col>18</xdr:col>
                <xdr:colOff>1190625</xdr:colOff>
                <xdr:row>44</xdr:row>
                <xdr:rowOff>447675</xdr:rowOff>
              </to>
            </anchor>
          </controlPr>
        </control>
      </mc:Choice>
      <mc:Fallback>
        <control shapeId="2172" r:id="rId145" name="RemoveLastPlanet5DualRowButton"/>
      </mc:Fallback>
    </mc:AlternateContent>
    <mc:AlternateContent xmlns:mc="http://schemas.openxmlformats.org/markup-compatibility/2006">
      <mc:Choice Requires="x14">
        <control shapeId="2173" r:id="rId147" name="RemoveLastPlanet6DualRowButton">
          <controlPr defaultSize="0" autoLine="0" r:id="rId148">
            <anchor moveWithCells="1">
              <from>
                <xdr:col>18</xdr:col>
                <xdr:colOff>276225</xdr:colOff>
                <xdr:row>46</xdr:row>
                <xdr:rowOff>123825</xdr:rowOff>
              </from>
              <to>
                <xdr:col>18</xdr:col>
                <xdr:colOff>1190625</xdr:colOff>
                <xdr:row>46</xdr:row>
                <xdr:rowOff>457200</xdr:rowOff>
              </to>
            </anchor>
          </controlPr>
        </control>
      </mc:Choice>
      <mc:Fallback>
        <control shapeId="2173" r:id="rId147" name="RemoveLastPlanet6DualRowButton"/>
      </mc:Fallback>
    </mc:AlternateContent>
    <mc:AlternateContent xmlns:mc="http://schemas.openxmlformats.org/markup-compatibility/2006">
      <mc:Choice Requires="x14">
        <control shapeId="2175" r:id="rId149" name="RemoveLastPlanet1DualRowButton">
          <controlPr defaultSize="0" autoLine="0" r:id="rId150">
            <anchor moveWithCells="1">
              <from>
                <xdr:col>18</xdr:col>
                <xdr:colOff>228600</xdr:colOff>
                <xdr:row>36</xdr:row>
                <xdr:rowOff>104775</xdr:rowOff>
              </from>
              <to>
                <xdr:col>18</xdr:col>
                <xdr:colOff>1143000</xdr:colOff>
                <xdr:row>36</xdr:row>
                <xdr:rowOff>438150</xdr:rowOff>
              </to>
            </anchor>
          </controlPr>
        </control>
      </mc:Choice>
      <mc:Fallback>
        <control shapeId="2175" r:id="rId149" name="RemoveLastPlanet1DualRowButton"/>
      </mc:Fallback>
    </mc:AlternateContent>
    <mc:AlternateContent xmlns:mc="http://schemas.openxmlformats.org/markup-compatibility/2006">
      <mc:Choice Requires="x14">
        <control shapeId="2185" r:id="rId151" name="CommandButton1">
          <controlPr defaultSize="0" autoLine="0" r:id="rId152">
            <anchor moveWithCells="1">
              <from>
                <xdr:col>18</xdr:col>
                <xdr:colOff>257175</xdr:colOff>
                <xdr:row>49</xdr:row>
                <xdr:rowOff>152400</xdr:rowOff>
              </from>
              <to>
                <xdr:col>18</xdr:col>
                <xdr:colOff>1685925</xdr:colOff>
                <xdr:row>49</xdr:row>
                <xdr:rowOff>428625</xdr:rowOff>
              </to>
            </anchor>
          </controlPr>
        </control>
      </mc:Choice>
      <mc:Fallback>
        <control shapeId="2182" r:id="rId151" name="CommandButton1"/>
      </mc:Fallback>
    </mc:AlternateContent>
    <mc:AlternateContent xmlns:mc="http://schemas.openxmlformats.org/markup-compatibility/2006">
      <mc:Choice Requires="x14">
        <control shapeId="2177" r:id="rId153" name="CommandButton4">
          <controlPr defaultSize="0" autoLine="0" autoPict="0" r:id="rId154">
            <anchor moveWithCells="1">
              <from>
                <xdr:col>18</xdr:col>
                <xdr:colOff>428625</xdr:colOff>
                <xdr:row>50</xdr:row>
                <xdr:rowOff>114300</xdr:rowOff>
              </from>
              <to>
                <xdr:col>18</xdr:col>
                <xdr:colOff>1476375</xdr:colOff>
                <xdr:row>50</xdr:row>
                <xdr:rowOff>409575</xdr:rowOff>
              </to>
            </anchor>
          </controlPr>
        </control>
      </mc:Choice>
      <mc:Fallback>
        <control shapeId="2184" r:id="rId153" name="CommandButton4"/>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errorTitle="Value not allowed" error="Choose a value from the drop down list" xr:uid="{00000000-0002-0000-0200-000004000000}">
          <x14:formula1>
            <xm:f>ReferenceData!$I$11:$I$12</xm:f>
          </x14:formula1>
          <xm:sqref>M16</xm:sqref>
        </x14:dataValidation>
        <x14:dataValidation type="list" allowBlank="1" showInputMessage="1" showErrorMessage="1" errorTitle="Value not allowed" error="Choose a value from the drop down list" xr:uid="{00000000-0002-0000-0200-000005000000}">
          <x14:formula1>
            <xm:f>ReferenceData!$I$18:$I$19</xm:f>
          </x14:formula1>
          <xm:sqref>M18</xm:sqref>
        </x14:dataValidation>
        <x14:dataValidation type="list" allowBlank="1" showInputMessage="1" showErrorMessage="1" errorTitle="Value not allowed" error="Choose a value from the drop down list" xr:uid="{00000000-0002-0000-0200-000006000000}">
          <x14:formula1>
            <xm:f>ReferenceData!$O$22:$O$34</xm:f>
          </x14:formula1>
          <xm:sqref>O16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D11"/>
  <sheetViews>
    <sheetView workbookViewId="0">
      <selection activeCell="H46" sqref="H46"/>
    </sheetView>
  </sheetViews>
  <sheetFormatPr baseColWidth="10" defaultColWidth="9.140625" defaultRowHeight="15" x14ac:dyDescent="0.25"/>
  <sheetData>
    <row r="2" spans="2:4" x14ac:dyDescent="0.25">
      <c r="C2" t="s">
        <v>329</v>
      </c>
      <c r="D2" t="s">
        <v>330</v>
      </c>
    </row>
    <row r="3" spans="2:4" x14ac:dyDescent="0.25">
      <c r="B3">
        <v>1</v>
      </c>
      <c r="C3" t="s">
        <v>331</v>
      </c>
      <c r="D3">
        <v>0.59499999999999997</v>
      </c>
    </row>
    <row r="4" spans="2:4" x14ac:dyDescent="0.25">
      <c r="B4">
        <v>2</v>
      </c>
      <c r="C4" t="s">
        <v>332</v>
      </c>
      <c r="D4">
        <v>0.49</v>
      </c>
    </row>
    <row r="5" spans="2:4" x14ac:dyDescent="0.25">
      <c r="B5">
        <v>3</v>
      </c>
      <c r="C5" t="s">
        <v>333</v>
      </c>
      <c r="D5">
        <v>0.43</v>
      </c>
    </row>
    <row r="6" spans="2:4" x14ac:dyDescent="0.25">
      <c r="B6">
        <v>4</v>
      </c>
      <c r="C6" t="s">
        <v>334</v>
      </c>
      <c r="D6">
        <v>0.38</v>
      </c>
    </row>
    <row r="7" spans="2:4" x14ac:dyDescent="0.25">
      <c r="B7">
        <v>5</v>
      </c>
      <c r="C7" t="s">
        <v>335</v>
      </c>
      <c r="D7">
        <v>0.32</v>
      </c>
    </row>
    <row r="8" spans="2:4" x14ac:dyDescent="0.25">
      <c r="B8">
        <v>6</v>
      </c>
      <c r="C8" t="s">
        <v>336</v>
      </c>
      <c r="D8">
        <v>0.28999999999999998</v>
      </c>
    </row>
    <row r="9" spans="2:4" x14ac:dyDescent="0.25">
      <c r="B9">
        <v>7</v>
      </c>
      <c r="C9" t="s">
        <v>337</v>
      </c>
      <c r="D9">
        <v>0.245</v>
      </c>
    </row>
    <row r="10" spans="2:4" x14ac:dyDescent="0.25">
      <c r="B10">
        <v>8</v>
      </c>
      <c r="C10" t="s">
        <v>338</v>
      </c>
      <c r="D10">
        <v>0.19</v>
      </c>
    </row>
    <row r="11" spans="2:4" x14ac:dyDescent="0.25">
      <c r="C11" t="s">
        <v>339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3:E41"/>
  <sheetViews>
    <sheetView showGridLines="0" showRowColHeaders="0" workbookViewId="0">
      <selection activeCell="D3" sqref="D3"/>
    </sheetView>
  </sheetViews>
  <sheetFormatPr baseColWidth="10" defaultColWidth="9.140625" defaultRowHeight="15" x14ac:dyDescent="0.25"/>
  <cols>
    <col min="3" max="3" width="115.5703125" customWidth="1"/>
    <col min="5" max="5" width="31.42578125" customWidth="1"/>
  </cols>
  <sheetData>
    <row r="3" spans="2:5" ht="26.25" x14ac:dyDescent="0.25">
      <c r="B3" s="293" t="s">
        <v>268</v>
      </c>
      <c r="C3" s="293"/>
    </row>
    <row r="4" spans="2:5" ht="29.45" customHeight="1" x14ac:dyDescent="0.25">
      <c r="B4" s="150"/>
      <c r="C4" s="151" t="s">
        <v>269</v>
      </c>
    </row>
    <row r="5" spans="2:5" ht="47.1" customHeight="1" x14ac:dyDescent="0.25">
      <c r="B5" s="150"/>
      <c r="C5" s="151" t="s">
        <v>271</v>
      </c>
    </row>
    <row r="6" spans="2:5" ht="30" x14ac:dyDescent="0.25">
      <c r="B6" s="150"/>
      <c r="C6" s="151" t="s">
        <v>270</v>
      </c>
    </row>
    <row r="7" spans="2:5" ht="15.6" customHeight="1" x14ac:dyDescent="0.25">
      <c r="B7" s="150"/>
      <c r="E7" s="151"/>
    </row>
    <row r="8" spans="2:5" ht="15.6" customHeight="1" x14ac:dyDescent="0.25">
      <c r="B8" s="150"/>
      <c r="E8" s="151"/>
    </row>
    <row r="9" spans="2:5" ht="15.6" customHeight="1" x14ac:dyDescent="0.25">
      <c r="B9" s="150"/>
      <c r="C9" s="150"/>
    </row>
    <row r="10" spans="2:5" ht="26.25" x14ac:dyDescent="0.25">
      <c r="B10" s="293" t="s">
        <v>285</v>
      </c>
      <c r="C10" s="293"/>
    </row>
    <row r="11" spans="2:5" ht="45.95" customHeight="1" x14ac:dyDescent="0.25">
      <c r="B11" s="150"/>
      <c r="C11" s="152" t="s">
        <v>242</v>
      </c>
    </row>
    <row r="12" spans="2:5" ht="33.6" customHeight="1" x14ac:dyDescent="0.25">
      <c r="B12" s="150"/>
      <c r="C12" s="153" t="s">
        <v>273</v>
      </c>
    </row>
    <row r="13" spans="2:5" ht="45.6" customHeight="1" x14ac:dyDescent="0.25">
      <c r="B13" s="150"/>
      <c r="C13" s="154" t="s">
        <v>294</v>
      </c>
    </row>
    <row r="14" spans="2:5" ht="34.5" customHeight="1" x14ac:dyDescent="0.25">
      <c r="B14" s="150"/>
      <c r="C14" s="154" t="s">
        <v>246</v>
      </c>
    </row>
    <row r="15" spans="2:5" ht="63.6" customHeight="1" x14ac:dyDescent="0.25">
      <c r="B15" s="150"/>
      <c r="C15" s="154" t="s">
        <v>272</v>
      </c>
    </row>
    <row r="16" spans="2:5" ht="40.5" customHeight="1" x14ac:dyDescent="0.25">
      <c r="B16" s="150"/>
      <c r="C16" s="153" t="s">
        <v>274</v>
      </c>
    </row>
    <row r="17" spans="2:3" ht="66.95" customHeight="1" x14ac:dyDescent="0.25">
      <c r="B17" s="150"/>
      <c r="C17" s="154" t="s">
        <v>276</v>
      </c>
    </row>
    <row r="18" spans="2:3" ht="73.5" customHeight="1" x14ac:dyDescent="0.25">
      <c r="B18" s="150"/>
      <c r="C18" s="155" t="s">
        <v>293</v>
      </c>
    </row>
    <row r="19" spans="2:3" ht="42" customHeight="1" x14ac:dyDescent="0.25">
      <c r="B19" s="150"/>
      <c r="C19" s="155" t="s">
        <v>277</v>
      </c>
    </row>
    <row r="20" spans="2:3" ht="49.5" customHeight="1" x14ac:dyDescent="0.25">
      <c r="B20" s="150"/>
      <c r="C20" s="154" t="s">
        <v>275</v>
      </c>
    </row>
    <row r="21" spans="2:3" ht="29.1" customHeight="1" x14ac:dyDescent="0.25">
      <c r="B21" s="150"/>
      <c r="C21" s="154" t="s">
        <v>243</v>
      </c>
    </row>
    <row r="22" spans="2:3" x14ac:dyDescent="0.25">
      <c r="B22" s="150"/>
      <c r="C22" s="154"/>
    </row>
    <row r="23" spans="2:3" ht="27.95" customHeight="1" x14ac:dyDescent="0.25">
      <c r="B23" s="293" t="s">
        <v>286</v>
      </c>
      <c r="C23" s="293"/>
    </row>
    <row r="24" spans="2:3" ht="33" customHeight="1" x14ac:dyDescent="0.25">
      <c r="B24" s="150"/>
      <c r="C24" s="153" t="s">
        <v>287</v>
      </c>
    </row>
    <row r="25" spans="2:3" ht="59.1" customHeight="1" x14ac:dyDescent="0.25">
      <c r="B25" s="150"/>
      <c r="C25" s="154" t="s">
        <v>245</v>
      </c>
    </row>
    <row r="26" spans="2:3" ht="51" customHeight="1" x14ac:dyDescent="0.25">
      <c r="B26" s="150"/>
      <c r="C26" s="154" t="s">
        <v>278</v>
      </c>
    </row>
    <row r="27" spans="2:3" ht="44.1" customHeight="1" x14ac:dyDescent="0.25">
      <c r="B27" s="150"/>
      <c r="C27" s="154" t="s">
        <v>295</v>
      </c>
    </row>
    <row r="28" spans="2:3" ht="33.950000000000003" customHeight="1" x14ac:dyDescent="0.25">
      <c r="B28" s="150"/>
      <c r="C28" s="154" t="s">
        <v>241</v>
      </c>
    </row>
    <row r="29" spans="2:3" ht="44.1" customHeight="1" x14ac:dyDescent="0.25">
      <c r="B29" s="150"/>
      <c r="C29" s="154" t="s">
        <v>244</v>
      </c>
    </row>
    <row r="30" spans="2:3" ht="33.6" customHeight="1" x14ac:dyDescent="0.25">
      <c r="B30" s="150"/>
      <c r="C30" s="154" t="s">
        <v>279</v>
      </c>
    </row>
    <row r="31" spans="2:3" ht="39.6" customHeight="1" x14ac:dyDescent="0.25">
      <c r="B31" s="150"/>
      <c r="C31" s="154" t="s">
        <v>292</v>
      </c>
    </row>
    <row r="32" spans="2:3" ht="56.1" customHeight="1" x14ac:dyDescent="0.25">
      <c r="C32" s="153" t="s">
        <v>284</v>
      </c>
    </row>
    <row r="33" spans="2:3" ht="48.6" customHeight="1" x14ac:dyDescent="0.25">
      <c r="B33" s="150"/>
      <c r="C33" s="154" t="s">
        <v>281</v>
      </c>
    </row>
    <row r="34" spans="2:3" ht="48.6" customHeight="1" x14ac:dyDescent="0.25">
      <c r="B34" s="150"/>
      <c r="C34" s="154" t="s">
        <v>280</v>
      </c>
    </row>
    <row r="35" spans="2:3" ht="41.1" customHeight="1" x14ac:dyDescent="0.25">
      <c r="B35" s="150"/>
      <c r="C35" s="154" t="s">
        <v>291</v>
      </c>
    </row>
    <row r="36" spans="2:3" ht="21.6" customHeight="1" x14ac:dyDescent="0.25">
      <c r="C36" s="153" t="s">
        <v>288</v>
      </c>
    </row>
    <row r="37" spans="2:3" ht="33.950000000000003" customHeight="1" x14ac:dyDescent="0.25">
      <c r="B37" s="150"/>
      <c r="C37" s="154" t="s">
        <v>407</v>
      </c>
    </row>
    <row r="38" spans="2:3" ht="26.1" customHeight="1" x14ac:dyDescent="0.25">
      <c r="B38" s="150"/>
    </row>
    <row r="39" spans="2:3" ht="33.6" customHeight="1" x14ac:dyDescent="0.25">
      <c r="B39" s="293" t="s">
        <v>283</v>
      </c>
      <c r="C39" s="293"/>
    </row>
    <row r="40" spans="2:3" ht="35.450000000000003" customHeight="1" x14ac:dyDescent="0.25">
      <c r="B40" s="150"/>
      <c r="C40" s="154" t="s">
        <v>267</v>
      </c>
    </row>
    <row r="41" spans="2:3" ht="39.6" customHeight="1" x14ac:dyDescent="0.25">
      <c r="B41" s="150"/>
      <c r="C41" s="154" t="s">
        <v>282</v>
      </c>
    </row>
  </sheetData>
  <sheetProtection algorithmName="SHA-512" hashValue="0g/WUDehgwRbbUGZ6Hcl634x2idJ/6z/T35dP3uYSVSn+7GyJBeCJ9UeG/kCPR4y6NKfs2hvVY5TZBN8WTneZA==" saltValue="3Q5zzM8yS3X1pBD0ATNqlw==" spinCount="100000" sheet="1" objects="1" scenarios="1"/>
  <mergeCells count="4">
    <mergeCell ref="B3:C3"/>
    <mergeCell ref="B10:C10"/>
    <mergeCell ref="B39:C39"/>
    <mergeCell ref="B23:C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E50"/>
  <sheetViews>
    <sheetView topLeftCell="A5" workbookViewId="0">
      <selection activeCell="B50" sqref="B50"/>
    </sheetView>
  </sheetViews>
  <sheetFormatPr baseColWidth="10" defaultColWidth="9.140625" defaultRowHeight="15" x14ac:dyDescent="0.25"/>
  <cols>
    <col min="1" max="1" width="10.140625" bestFit="1" customWidth="1"/>
    <col min="2" max="2" width="75.42578125" bestFit="1" customWidth="1"/>
    <col min="3" max="3" width="49.42578125" customWidth="1"/>
    <col min="4" max="4" width="44.28515625" customWidth="1"/>
    <col min="5" max="5" width="84.7109375" customWidth="1"/>
  </cols>
  <sheetData>
    <row r="2" spans="1:5" ht="23.25" x14ac:dyDescent="0.35">
      <c r="B2" s="59" t="s">
        <v>149</v>
      </c>
    </row>
    <row r="3" spans="1:5" ht="23.25" x14ac:dyDescent="0.35">
      <c r="A3" s="59" t="s">
        <v>53</v>
      </c>
      <c r="E3" t="s">
        <v>148</v>
      </c>
    </row>
    <row r="4" spans="1:5" s="61" customFormat="1" x14ac:dyDescent="0.25">
      <c r="A4" s="61" t="s">
        <v>54</v>
      </c>
      <c r="B4" s="62" t="str">
        <f>C4&amp;D4</f>
        <v>https://drive.google.com/uc?export=view&amp;id=11dKx0Ne0JlxP4bNQ74Iuuq_zYhcWhT_U</v>
      </c>
      <c r="C4" s="61" t="s">
        <v>147</v>
      </c>
      <c r="D4" s="61" t="str">
        <f>_xlfn.TEXTBEFORE(_xlfn.TEXTAFTER(E4,"d/"),"/")</f>
        <v>11dKx0Ne0JlxP4bNQ74Iuuq_zYhcWhT_U</v>
      </c>
      <c r="E4" s="63" t="s">
        <v>55</v>
      </c>
    </row>
    <row r="5" spans="1:5" x14ac:dyDescent="0.25">
      <c r="A5" t="s">
        <v>52</v>
      </c>
      <c r="B5" s="62" t="str">
        <f t="shared" ref="B5:B16" si="0">C5&amp;D5</f>
        <v>https://drive.google.com/uc?export=view&amp;id=1FFXzLmeOnXKjASKjL4qukt-9ymN1QVJk</v>
      </c>
      <c r="C5" t="s">
        <v>147</v>
      </c>
      <c r="D5" t="str">
        <f t="shared" ref="D5:D16" si="1">_xlfn.TEXTBEFORE(_xlfn.TEXTAFTER(E5,"d/"),"/")</f>
        <v>1FFXzLmeOnXKjASKjL4qukt-9ymN1QVJk</v>
      </c>
      <c r="E5" s="63" t="s">
        <v>150</v>
      </c>
    </row>
    <row r="6" spans="1:5" x14ac:dyDescent="0.25">
      <c r="A6" t="s">
        <v>65</v>
      </c>
      <c r="B6" s="62" t="str">
        <f>C6&amp;D6</f>
        <v>https://drive.google.com/uc?export=view&amp;id=1i08INbo0bb_-tCU-Sg_QiUNp6WZKjtd1</v>
      </c>
      <c r="C6" t="s">
        <v>147</v>
      </c>
      <c r="D6" t="str">
        <f>_xlfn.TEXTBEFORE(_xlfn.TEXTAFTER(E6,"d/"),"/")</f>
        <v>1i08INbo0bb_-tCU-Sg_QiUNp6WZKjtd1</v>
      </c>
      <c r="E6" s="63" t="s">
        <v>64</v>
      </c>
    </row>
    <row r="7" spans="1:5" x14ac:dyDescent="0.25">
      <c r="A7" t="s">
        <v>56</v>
      </c>
      <c r="B7" s="62" t="str">
        <f t="shared" si="0"/>
        <v>https://drive.google.com/uc?export=view&amp;id=1x9y7UPzv6uZc7-rXD4flMoXUuwEyTMe8</v>
      </c>
      <c r="C7" t="s">
        <v>147</v>
      </c>
      <c r="D7" t="str">
        <f t="shared" si="1"/>
        <v>1x9y7UPzv6uZc7-rXD4flMoXUuwEyTMe8</v>
      </c>
      <c r="E7" s="63" t="s">
        <v>151</v>
      </c>
    </row>
    <row r="8" spans="1:5" x14ac:dyDescent="0.25">
      <c r="A8" t="s">
        <v>58</v>
      </c>
      <c r="B8" s="62" t="str">
        <f>C8&amp;D8</f>
        <v>https://drive.google.com/uc?export=view&amp;id=1ZiBZCKSPB7avmqYI16Nxx23_G5BeiM1C</v>
      </c>
      <c r="C8" t="s">
        <v>147</v>
      </c>
      <c r="D8" t="str">
        <f>_xlfn.TEXTBEFORE(_xlfn.TEXTAFTER(E8,"d/"),"/")</f>
        <v>1ZiBZCKSPB7avmqYI16Nxx23_G5BeiM1C</v>
      </c>
      <c r="E8" s="63" t="s">
        <v>152</v>
      </c>
    </row>
    <row r="9" spans="1:5" x14ac:dyDescent="0.25">
      <c r="A9" t="s">
        <v>57</v>
      </c>
      <c r="B9" s="62" t="str">
        <f t="shared" si="0"/>
        <v>https://drive.google.com/uc?export=view&amp;id=1D_XUx7fDyTdz8Fc6iQq-PY7vydc8X6DG</v>
      </c>
      <c r="C9" t="s">
        <v>147</v>
      </c>
      <c r="D9" t="str">
        <f t="shared" si="1"/>
        <v>1D_XUx7fDyTdz8Fc6iQq-PY7vydc8X6DG</v>
      </c>
      <c r="E9" s="63" t="s">
        <v>153</v>
      </c>
    </row>
    <row r="10" spans="1:5" x14ac:dyDescent="0.25">
      <c r="A10" t="s">
        <v>51</v>
      </c>
      <c r="B10" s="62" t="str">
        <f>C10&amp;D10</f>
        <v>https://drive.google.com/uc?export=view&amp;id=1r3qRXv8vz-z7CJGa8jR87absDI2LyZLA</v>
      </c>
      <c r="C10" t="s">
        <v>147</v>
      </c>
      <c r="D10" t="str">
        <f>_xlfn.TEXTBEFORE(_xlfn.TEXTAFTER(E10,"d/"),"/")</f>
        <v>1r3qRXv8vz-z7CJGa8jR87absDI2LyZLA</v>
      </c>
      <c r="E10" s="63" t="s">
        <v>154</v>
      </c>
    </row>
    <row r="11" spans="1:5" x14ac:dyDescent="0.25">
      <c r="A11" t="s">
        <v>50</v>
      </c>
      <c r="B11" s="62" t="str">
        <f>C11&amp;D11</f>
        <v>https://drive.google.com/uc?export=view&amp;id=1mNuzBiuRLxaIUGHNGnO2_pbr2lcMkFV6</v>
      </c>
      <c r="C11" t="s">
        <v>147</v>
      </c>
      <c r="D11" t="str">
        <f>_xlfn.TEXTBEFORE(_xlfn.TEXTAFTER(E11,"d/"),"/")</f>
        <v>1mNuzBiuRLxaIUGHNGnO2_pbr2lcMkFV6</v>
      </c>
      <c r="E11" s="63" t="s">
        <v>155</v>
      </c>
    </row>
    <row r="12" spans="1:5" x14ac:dyDescent="0.25">
      <c r="A12" t="s">
        <v>63</v>
      </c>
      <c r="B12" s="62" t="str">
        <f>C12&amp;D12</f>
        <v>https://drive.google.com/uc?export=view&amp;id=1Fes_CGACg4JVWHo61apdQFTTAjjfzTSY</v>
      </c>
      <c r="C12" t="s">
        <v>147</v>
      </c>
      <c r="D12" t="str">
        <f>_xlfn.TEXTBEFORE(_xlfn.TEXTAFTER(E12,"d/"),"/")</f>
        <v>1Fes_CGACg4JVWHo61apdQFTTAjjfzTSY</v>
      </c>
      <c r="E12" s="63" t="s">
        <v>156</v>
      </c>
    </row>
    <row r="13" spans="1:5" x14ac:dyDescent="0.25">
      <c r="A13" t="s">
        <v>60</v>
      </c>
      <c r="B13" s="62" t="str">
        <f>C13&amp;D13</f>
        <v>https://drive.google.com/uc?export=view&amp;id=1WGyrIDFL-NAz5cGnUc9a6Gb5mSsl0pyU</v>
      </c>
      <c r="C13" t="s">
        <v>147</v>
      </c>
      <c r="D13" t="str">
        <f>_xlfn.TEXTBEFORE(_xlfn.TEXTAFTER(E13,"d/"),"/")</f>
        <v>1WGyrIDFL-NAz5cGnUc9a6Gb5mSsl0pyU</v>
      </c>
      <c r="E13" s="63" t="s">
        <v>157</v>
      </c>
    </row>
    <row r="14" spans="1:5" x14ac:dyDescent="0.25">
      <c r="A14" t="s">
        <v>59</v>
      </c>
      <c r="B14" s="62" t="str">
        <f t="shared" si="0"/>
        <v>https://drive.google.com/uc?export=view&amp;id=1TlZhicy9U8OAEypdbFo86wp7hlG5z7vo</v>
      </c>
      <c r="C14" t="s">
        <v>147</v>
      </c>
      <c r="D14" t="str">
        <f t="shared" si="1"/>
        <v>1TlZhicy9U8OAEypdbFo86wp7hlG5z7vo</v>
      </c>
      <c r="E14" s="63" t="s">
        <v>163</v>
      </c>
    </row>
    <row r="15" spans="1:5" x14ac:dyDescent="0.25">
      <c r="A15" t="s">
        <v>61</v>
      </c>
      <c r="B15" s="62" t="str">
        <f t="shared" si="0"/>
        <v>https://drive.google.com/uc?export=view&amp;id=1GQbCHx-am4cs_YsVgpVfJ9Z1TAxABlh-</v>
      </c>
      <c r="C15" t="s">
        <v>147</v>
      </c>
      <c r="D15" t="str">
        <f t="shared" si="1"/>
        <v>1GQbCHx-am4cs_YsVgpVfJ9Z1TAxABlh-</v>
      </c>
      <c r="E15" s="63" t="s">
        <v>164</v>
      </c>
    </row>
    <row r="16" spans="1:5" x14ac:dyDescent="0.25">
      <c r="A16" t="s">
        <v>62</v>
      </c>
      <c r="B16" s="62" t="str">
        <f t="shared" si="0"/>
        <v>https://drive.google.com/uc?export=view&amp;id=1_xwlBTFWBLl6J0kyFN9svJtvyPEBRcO2</v>
      </c>
      <c r="C16" t="s">
        <v>147</v>
      </c>
      <c r="D16" t="str">
        <f t="shared" si="1"/>
        <v>1_xwlBTFWBLl6J0kyFN9svJtvyPEBRcO2</v>
      </c>
      <c r="E16" s="63" t="s">
        <v>165</v>
      </c>
    </row>
    <row r="17" spans="1:5" x14ac:dyDescent="0.25">
      <c r="A17" t="s">
        <v>129</v>
      </c>
      <c r="B17" s="62" t="str">
        <f t="shared" ref="B17" si="2">C17&amp;D17</f>
        <v>https://drive.google.com/uc?export=view&amp;id=1Q4h6EXsXx41dTdO6LeHHeaIuDBezBfi3</v>
      </c>
      <c r="C17" t="s">
        <v>147</v>
      </c>
      <c r="D17" t="str">
        <f t="shared" ref="D17" si="3">_xlfn.TEXTBEFORE(_xlfn.TEXTAFTER(E17,"d/"),"/")</f>
        <v>1Q4h6EXsXx41dTdO6LeHHeaIuDBezBfi3</v>
      </c>
      <c r="E17" s="63" t="s">
        <v>264</v>
      </c>
    </row>
    <row r="18" spans="1:5" x14ac:dyDescent="0.25">
      <c r="A18" t="s">
        <v>307</v>
      </c>
      <c r="B18" s="62" t="str">
        <f t="shared" ref="B18:B25" si="4">C18&amp;D18</f>
        <v>https://drive.google.com/uc?export=view&amp;id=1Vr2DDK7xu0xs7JcrV3RJt-hauXklrzoo</v>
      </c>
      <c r="C18" t="s">
        <v>147</v>
      </c>
      <c r="D18" t="str">
        <f t="shared" ref="D18:D25" si="5">_xlfn.TEXTBEFORE(_xlfn.TEXTAFTER(E18,"d/"),"/")</f>
        <v>1Vr2DDK7xu0xs7JcrV3RJt-hauXklrzoo</v>
      </c>
      <c r="E18" s="63" t="s">
        <v>316</v>
      </c>
    </row>
    <row r="19" spans="1:5" x14ac:dyDescent="0.25">
      <c r="A19" t="s">
        <v>308</v>
      </c>
      <c r="B19" s="62" t="str">
        <f t="shared" si="4"/>
        <v>https://drive.google.com/uc?export=view&amp;id=1kT55I6aDCj3Gg1cunwon3qAsLD5Xf62A</v>
      </c>
      <c r="C19" t="s">
        <v>147</v>
      </c>
      <c r="D19" t="str">
        <f t="shared" si="5"/>
        <v>1kT55I6aDCj3Gg1cunwon3qAsLD5Xf62A</v>
      </c>
      <c r="E19" s="63" t="s">
        <v>315</v>
      </c>
    </row>
    <row r="20" spans="1:5" x14ac:dyDescent="0.25">
      <c r="A20" t="s">
        <v>309</v>
      </c>
      <c r="B20" s="62" t="str">
        <f t="shared" si="4"/>
        <v>https://drive.google.com/uc?export=view&amp;id=1j2GiWhBrLxCAVON1UyJUSeKoGo7-Z-Vr</v>
      </c>
      <c r="C20" t="s">
        <v>147</v>
      </c>
      <c r="D20" t="str">
        <f t="shared" si="5"/>
        <v>1j2GiWhBrLxCAVON1UyJUSeKoGo7-Z-Vr</v>
      </c>
      <c r="E20" s="63" t="s">
        <v>317</v>
      </c>
    </row>
    <row r="21" spans="1:5" x14ac:dyDescent="0.25">
      <c r="A21" t="s">
        <v>310</v>
      </c>
      <c r="B21" s="62" t="str">
        <f t="shared" si="4"/>
        <v>https://drive.google.com/uc?export=view&amp;id=157qpo4ilUSWwNpOT36mCUxaiK48Wyh1U</v>
      </c>
      <c r="C21" t="s">
        <v>147</v>
      </c>
      <c r="D21" t="str">
        <f t="shared" si="5"/>
        <v>157qpo4ilUSWwNpOT36mCUxaiK48Wyh1U</v>
      </c>
      <c r="E21" s="63" t="s">
        <v>318</v>
      </c>
    </row>
    <row r="22" spans="1:5" x14ac:dyDescent="0.25">
      <c r="A22" t="s">
        <v>311</v>
      </c>
      <c r="B22" s="62" t="str">
        <f t="shared" si="4"/>
        <v>https://drive.google.com/uc?export=view&amp;id=1rJopR5h9LjiZu-vCu1XE3NDJW8wmvhqO</v>
      </c>
      <c r="C22" t="s">
        <v>147</v>
      </c>
      <c r="D22" t="str">
        <f t="shared" si="5"/>
        <v>1rJopR5h9LjiZu-vCu1XE3NDJW8wmvhqO</v>
      </c>
      <c r="E22" s="64" t="s">
        <v>319</v>
      </c>
    </row>
    <row r="23" spans="1:5" x14ac:dyDescent="0.25">
      <c r="A23" t="s">
        <v>312</v>
      </c>
      <c r="B23" s="62" t="str">
        <f t="shared" si="4"/>
        <v>https://drive.google.com/uc?export=view&amp;id=1zZNXzowQPAN_hOBCJOSdqmI4XKonoSiv</v>
      </c>
      <c r="C23" t="s">
        <v>147</v>
      </c>
      <c r="D23" t="str">
        <f t="shared" si="5"/>
        <v>1zZNXzowQPAN_hOBCJOSdqmI4XKonoSiv</v>
      </c>
      <c r="E23" s="64" t="s">
        <v>320</v>
      </c>
    </row>
    <row r="24" spans="1:5" x14ac:dyDescent="0.25">
      <c r="A24" t="s">
        <v>313</v>
      </c>
      <c r="B24" s="62" t="str">
        <f t="shared" si="4"/>
        <v>https://drive.google.com/uc?export=view&amp;id=1yZiaotI3jhZYoGgYFubbZ9xhWJDThIh2</v>
      </c>
      <c r="C24" t="s">
        <v>147</v>
      </c>
      <c r="D24" t="str">
        <f t="shared" si="5"/>
        <v>1yZiaotI3jhZYoGgYFubbZ9xhWJDThIh2</v>
      </c>
      <c r="E24" s="64" t="s">
        <v>321</v>
      </c>
    </row>
    <row r="25" spans="1:5" x14ac:dyDescent="0.25">
      <c r="A25" t="s">
        <v>314</v>
      </c>
      <c r="B25" s="62" t="str">
        <f t="shared" si="4"/>
        <v>https://drive.google.com/uc?export=view&amp;id=1KKyiKoTnfW3kxeYDYnAnZiCrNXW3fMv8</v>
      </c>
      <c r="C25" t="s">
        <v>147</v>
      </c>
      <c r="D25" t="str">
        <f t="shared" si="5"/>
        <v>1KKyiKoTnfW3kxeYDYnAnZiCrNXW3fMv8</v>
      </c>
      <c r="E25" s="64" t="s">
        <v>322</v>
      </c>
    </row>
    <row r="26" spans="1:5" x14ac:dyDescent="0.25">
      <c r="A26" t="s">
        <v>345</v>
      </c>
      <c r="B26" s="62"/>
      <c r="E26" s="64"/>
    </row>
    <row r="27" spans="1:5" x14ac:dyDescent="0.25">
      <c r="A27" t="s">
        <v>346</v>
      </c>
      <c r="B27" s="62"/>
      <c r="E27" s="64"/>
    </row>
    <row r="28" spans="1:5" x14ac:dyDescent="0.25">
      <c r="B28" s="62"/>
      <c r="E28" s="64"/>
    </row>
    <row r="29" spans="1:5" ht="9" customHeight="1" x14ac:dyDescent="0.25">
      <c r="A29" s="72"/>
      <c r="B29" s="72"/>
      <c r="C29" s="72"/>
      <c r="D29" s="72"/>
      <c r="E29" s="72"/>
    </row>
    <row r="33" spans="1:5" ht="23.25" x14ac:dyDescent="0.35">
      <c r="A33" s="59" t="s">
        <v>66</v>
      </c>
      <c r="B33" s="59"/>
    </row>
    <row r="34" spans="1:5" x14ac:dyDescent="0.25">
      <c r="A34" t="s">
        <v>63</v>
      </c>
      <c r="B34" s="62" t="str">
        <f t="shared" ref="B34:B37" si="6">C34&amp;D34</f>
        <v>https://drive.google.com/uc?export=view&amp;id=1qYgZmXEIfU0YJEPbe3JAvASjsF1AspJz</v>
      </c>
      <c r="C34" t="s">
        <v>147</v>
      </c>
      <c r="D34" t="str">
        <f t="shared" ref="D34:D37" si="7">_xlfn.TEXTBEFORE(_xlfn.TEXTAFTER(E34,"d/"),"/")</f>
        <v>1qYgZmXEIfU0YJEPbe3JAvASjsF1AspJz</v>
      </c>
      <c r="E34" s="63" t="s">
        <v>159</v>
      </c>
    </row>
    <row r="35" spans="1:5" x14ac:dyDescent="0.25">
      <c r="A35" t="s">
        <v>60</v>
      </c>
      <c r="B35" s="62" t="str">
        <f>C35&amp;D35</f>
        <v>https://drive.google.com/uc?export=view&amp;id=1O1cE0ph0KDHvJkee5FLGLg5cOW_WEtZC</v>
      </c>
      <c r="C35" t="s">
        <v>147</v>
      </c>
      <c r="D35" t="str">
        <f>_xlfn.TEXTBEFORE(_xlfn.TEXTAFTER(E35,"d/"),"/")</f>
        <v>1O1cE0ph0KDHvJkee5FLGLg5cOW_WEtZC</v>
      </c>
      <c r="E35" s="63" t="s">
        <v>162</v>
      </c>
    </row>
    <row r="36" spans="1:5" x14ac:dyDescent="0.25">
      <c r="A36" t="s">
        <v>59</v>
      </c>
      <c r="B36" s="62" t="str">
        <f t="shared" si="6"/>
        <v>https://drive.google.com/uc?export=view&amp;id=1XldKzLgrg9oclA-HTAoMA8nQD6UCyy4x</v>
      </c>
      <c r="C36" t="s">
        <v>147</v>
      </c>
      <c r="D36" t="str">
        <f t="shared" si="7"/>
        <v>1XldKzLgrg9oclA-HTAoMA8nQD6UCyy4x</v>
      </c>
      <c r="E36" s="63" t="s">
        <v>158</v>
      </c>
    </row>
    <row r="37" spans="1:5" x14ac:dyDescent="0.25">
      <c r="A37" t="s">
        <v>61</v>
      </c>
      <c r="B37" s="62" t="str">
        <f t="shared" si="6"/>
        <v>https://drive.google.com/uc?export=view&amp;id=1goTKM31bKYqn7s28r5bVKKij7hkQrYGq</v>
      </c>
      <c r="C37" t="s">
        <v>147</v>
      </c>
      <c r="D37" t="str">
        <f t="shared" si="7"/>
        <v>1goTKM31bKYqn7s28r5bVKKij7hkQrYGq</v>
      </c>
      <c r="E37" s="63" t="s">
        <v>160</v>
      </c>
    </row>
    <row r="38" spans="1:5" x14ac:dyDescent="0.25">
      <c r="A38" t="s">
        <v>62</v>
      </c>
      <c r="B38" s="62" t="str">
        <f>C38&amp;D38</f>
        <v>https://drive.google.com/uc?export=view&amp;id=1JbbrhxyaNYxjONZ7ZChd_W_PaRFT_qke</v>
      </c>
      <c r="C38" t="s">
        <v>147</v>
      </c>
      <c r="D38" t="str">
        <f>_xlfn.TEXTBEFORE(_xlfn.TEXTAFTER(E38,"d/"),"/")</f>
        <v>1JbbrhxyaNYxjONZ7ZChd_W_PaRFT_qke</v>
      </c>
      <c r="E38" s="63" t="s">
        <v>161</v>
      </c>
    </row>
    <row r="39" spans="1:5" x14ac:dyDescent="0.25">
      <c r="A39" t="s">
        <v>129</v>
      </c>
      <c r="B39" s="62" t="str">
        <f t="shared" ref="B39" si="8">C39&amp;D39</f>
        <v>https://drive.google.com/uc?export=view&amp;id=1bxjy2IVRUUtYL0FY0FVlkCRW-4xzvHqQ</v>
      </c>
      <c r="C39" t="s">
        <v>147</v>
      </c>
      <c r="D39" t="str">
        <f t="shared" ref="D39" si="9">_xlfn.TEXTBEFORE(_xlfn.TEXTAFTER(E39,"d/"),"/")</f>
        <v>1bxjy2IVRUUtYL0FY0FVlkCRW-4xzvHqQ</v>
      </c>
      <c r="E39" s="63" t="s">
        <v>211</v>
      </c>
    </row>
    <row r="40" spans="1:5" x14ac:dyDescent="0.25">
      <c r="B40" s="62"/>
      <c r="E40" s="64"/>
    </row>
    <row r="41" spans="1:5" ht="9.9499999999999993" customHeight="1" x14ac:dyDescent="0.25">
      <c r="A41" s="72" t="s">
        <v>129</v>
      </c>
      <c r="B41" s="72" t="str">
        <f t="shared" ref="B41" si="10">C41&amp;D41</f>
        <v>https://drive.google.com/uc?export=view&amp;id=1bxjy2IVRUUtYL0FY0FVlkCRW-4xzvHqQ</v>
      </c>
      <c r="C41" s="72" t="s">
        <v>147</v>
      </c>
      <c r="D41" s="72" t="str">
        <f t="shared" ref="D41" si="11">_xlfn.TEXTBEFORE(_xlfn.TEXTAFTER(E41,"d/"),"/")</f>
        <v>1bxjy2IVRUUtYL0FY0FVlkCRW-4xzvHqQ</v>
      </c>
      <c r="E41" s="72" t="s">
        <v>211</v>
      </c>
    </row>
    <row r="45" spans="1:5" x14ac:dyDescent="0.25">
      <c r="E45" t="s">
        <v>146</v>
      </c>
    </row>
    <row r="48" spans="1:5" x14ac:dyDescent="0.25">
      <c r="B48" s="62" t="str">
        <f t="shared" ref="B48" si="12">C48&amp;D48</f>
        <v>https://drive.google.com/uc?export=download&amp;id=1V4DYPzPQIwW5DzDGzYhz-TYoxgXSbSSM</v>
      </c>
      <c r="C48" t="s">
        <v>347</v>
      </c>
      <c r="D48" t="s">
        <v>349</v>
      </c>
      <c r="E48" s="175" t="s">
        <v>348</v>
      </c>
    </row>
    <row r="50" spans="2:2" x14ac:dyDescent="0.25">
      <c r="B50" s="175" t="s">
        <v>350</v>
      </c>
    </row>
  </sheetData>
  <hyperlinks>
    <hyperlink ref="E4" r:id="rId1" xr:uid="{00000000-0004-0000-0500-000000000000}"/>
    <hyperlink ref="E5" r:id="rId2" xr:uid="{00000000-0004-0000-0500-000001000000}"/>
    <hyperlink ref="E6" r:id="rId3" xr:uid="{00000000-0004-0000-0500-000002000000}"/>
    <hyperlink ref="E7" r:id="rId4" xr:uid="{00000000-0004-0000-0500-000003000000}"/>
    <hyperlink ref="E8" r:id="rId5" xr:uid="{00000000-0004-0000-0500-000004000000}"/>
    <hyperlink ref="E9" r:id="rId6" xr:uid="{00000000-0004-0000-0500-000005000000}"/>
    <hyperlink ref="E10" r:id="rId7" xr:uid="{00000000-0004-0000-0500-000006000000}"/>
    <hyperlink ref="E12" r:id="rId8" xr:uid="{00000000-0004-0000-0500-000007000000}"/>
    <hyperlink ref="E13" r:id="rId9" xr:uid="{00000000-0004-0000-0500-000008000000}"/>
    <hyperlink ref="E14" r:id="rId10" xr:uid="{00000000-0004-0000-0500-000009000000}"/>
    <hyperlink ref="E15" r:id="rId11" xr:uid="{00000000-0004-0000-0500-00000A000000}"/>
    <hyperlink ref="E16" r:id="rId12" xr:uid="{00000000-0004-0000-0500-00000B000000}"/>
    <hyperlink ref="E34" r:id="rId13" xr:uid="{00000000-0004-0000-0500-00000C000000}"/>
    <hyperlink ref="E35" r:id="rId14" xr:uid="{00000000-0004-0000-0500-00000D000000}"/>
    <hyperlink ref="E36" r:id="rId15" xr:uid="{00000000-0004-0000-0500-00000E000000}"/>
    <hyperlink ref="E37" r:id="rId16" xr:uid="{00000000-0004-0000-0500-00000F000000}"/>
    <hyperlink ref="E38" r:id="rId17" xr:uid="{00000000-0004-0000-0500-000010000000}"/>
    <hyperlink ref="E39" r:id="rId18" xr:uid="{00000000-0004-0000-0500-000011000000}"/>
    <hyperlink ref="E11" r:id="rId19" xr:uid="{00000000-0004-0000-0500-000012000000}"/>
    <hyperlink ref="E17" r:id="rId20" xr:uid="{00000000-0004-0000-0500-000013000000}"/>
    <hyperlink ref="E19" r:id="rId21" xr:uid="{00000000-0004-0000-0500-000014000000}"/>
    <hyperlink ref="E20" r:id="rId22" xr:uid="{00000000-0004-0000-0500-000015000000}"/>
    <hyperlink ref="E21" r:id="rId23" xr:uid="{00000000-0004-0000-0500-000016000000}"/>
    <hyperlink ref="E48" r:id="rId24" xr:uid="{00000000-0004-0000-0500-000017000000}"/>
    <hyperlink ref="B50" r:id="rId25" xr:uid="{00000000-0004-0000-0500-000018000000}"/>
  </hyperlinks>
  <pageMargins left="0.7" right="0.7" top="0.75" bottom="0.75" header="0.3" footer="0.3"/>
  <pageSetup orientation="portrait"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3:U72"/>
  <sheetViews>
    <sheetView topLeftCell="A7" workbookViewId="0">
      <selection activeCell="F28" sqref="F28"/>
    </sheetView>
  </sheetViews>
  <sheetFormatPr baseColWidth="10" defaultColWidth="9.140625" defaultRowHeight="15" x14ac:dyDescent="0.25"/>
  <cols>
    <col min="2" max="2" width="12.85546875" customWidth="1"/>
    <col min="3" max="3" width="53.140625" customWidth="1"/>
    <col min="4" max="4" width="5.5703125" style="180" bestFit="1" customWidth="1"/>
    <col min="5" max="5" width="13.5703125" customWidth="1"/>
    <col min="6" max="6" width="43" customWidth="1"/>
    <col min="7" max="7" width="4.5703125" style="180" bestFit="1" customWidth="1"/>
    <col min="8" max="8" width="34.28515625" customWidth="1"/>
    <col min="9" max="9" width="20.7109375" bestFit="1" customWidth="1"/>
    <col min="10" max="10" width="12" customWidth="1"/>
    <col min="11" max="11" width="13" customWidth="1"/>
    <col min="13" max="13" width="20.140625" customWidth="1"/>
    <col min="15" max="15" width="20.5703125" customWidth="1"/>
    <col min="17" max="17" width="17" bestFit="1" customWidth="1"/>
  </cols>
  <sheetData>
    <row r="3" spans="2:21" ht="15.75" thickBot="1" x14ac:dyDescent="0.3">
      <c r="D3" s="191" t="b">
        <f>AND(D6:D116)</f>
        <v>1</v>
      </c>
      <c r="G3" s="191" t="b">
        <f>AND(G6:G116)</f>
        <v>1</v>
      </c>
    </row>
    <row r="4" spans="2:21" ht="30.75" thickBot="1" x14ac:dyDescent="0.3">
      <c r="B4" s="172" t="s">
        <v>68</v>
      </c>
      <c r="C4" s="144"/>
      <c r="D4" s="181"/>
      <c r="E4" s="145" t="s">
        <v>213</v>
      </c>
      <c r="F4" s="146"/>
      <c r="G4" s="183"/>
      <c r="I4" s="13" t="s">
        <v>1</v>
      </c>
      <c r="J4" s="60"/>
      <c r="K4" s="13" t="s">
        <v>145</v>
      </c>
      <c r="M4" s="18" t="s">
        <v>4</v>
      </c>
      <c r="O4" s="18" t="s">
        <v>5</v>
      </c>
    </row>
    <row r="5" spans="2:21" ht="27.75" thickBot="1" x14ac:dyDescent="0.35">
      <c r="B5" s="172" t="s">
        <v>10</v>
      </c>
      <c r="C5" s="147" t="s">
        <v>214</v>
      </c>
      <c r="D5" s="182"/>
      <c r="E5" s="148" t="s">
        <v>10</v>
      </c>
      <c r="F5" s="149" t="s">
        <v>214</v>
      </c>
      <c r="G5" s="184"/>
      <c r="I5" s="1" t="s">
        <v>18</v>
      </c>
      <c r="J5" s="1"/>
      <c r="K5" t="s">
        <v>137</v>
      </c>
      <c r="M5" t="s">
        <v>19</v>
      </c>
      <c r="O5" t="s">
        <v>19</v>
      </c>
      <c r="Q5" s="35" t="s">
        <v>76</v>
      </c>
      <c r="R5" s="35" t="s">
        <v>77</v>
      </c>
      <c r="S5" s="36" t="s">
        <v>78</v>
      </c>
      <c r="T5" s="36" t="s">
        <v>79</v>
      </c>
      <c r="U5" s="37" t="s">
        <v>80</v>
      </c>
    </row>
    <row r="6" spans="2:21" ht="30" thickBot="1" x14ac:dyDescent="0.35">
      <c r="B6" s="76" t="s">
        <v>166</v>
      </c>
      <c r="C6" s="189" t="s">
        <v>351</v>
      </c>
      <c r="D6" s="192" t="b">
        <f>VLOOKUP(ReferenceData!B6,EntryForm!$A$3:$C$116,3,FALSE)=ReferenceData!C6</f>
        <v>1</v>
      </c>
      <c r="E6" s="176"/>
      <c r="F6" s="176"/>
      <c r="G6" s="185"/>
      <c r="I6" s="1" t="s">
        <v>8</v>
      </c>
      <c r="J6" s="1"/>
      <c r="K6" t="s">
        <v>142</v>
      </c>
      <c r="M6" s="2" t="s">
        <v>2</v>
      </c>
      <c r="O6" s="2" t="s">
        <v>2</v>
      </c>
      <c r="Q6" t="s">
        <v>81</v>
      </c>
      <c r="R6" s="38"/>
      <c r="S6" s="39" t="s">
        <v>82</v>
      </c>
      <c r="T6" s="39" t="s">
        <v>83</v>
      </c>
      <c r="U6" s="40" t="s">
        <v>84</v>
      </c>
    </row>
    <row r="7" spans="2:21" ht="30" thickBot="1" x14ac:dyDescent="0.35">
      <c r="B7" s="76" t="s">
        <v>167</v>
      </c>
      <c r="C7" s="179" t="s">
        <v>352</v>
      </c>
      <c r="D7" s="193" t="b">
        <f>VLOOKUP(ReferenceData!B7,EntryForm!$A$3:$C$116,3,FALSE)=ReferenceData!C7</f>
        <v>1</v>
      </c>
      <c r="E7" s="176"/>
      <c r="F7" s="176"/>
      <c r="G7" s="185"/>
      <c r="I7" s="1" t="s">
        <v>9</v>
      </c>
      <c r="J7" s="1"/>
      <c r="M7" s="3" t="s">
        <v>11</v>
      </c>
      <c r="O7" s="3" t="s">
        <v>11</v>
      </c>
      <c r="Q7" t="s">
        <v>7</v>
      </c>
      <c r="R7" s="41"/>
      <c r="S7" s="39" t="s">
        <v>85</v>
      </c>
      <c r="T7" s="39" t="s">
        <v>86</v>
      </c>
      <c r="U7" s="40" t="s">
        <v>87</v>
      </c>
    </row>
    <row r="8" spans="2:21" ht="30" thickBot="1" x14ac:dyDescent="0.3">
      <c r="B8" s="76" t="s">
        <v>168</v>
      </c>
      <c r="C8" s="179" t="s">
        <v>353</v>
      </c>
      <c r="D8" s="193" t="b">
        <f>VLOOKUP(ReferenceData!B8,EntryForm!$A$3:$C$116,3,FALSE)=ReferenceData!C8</f>
        <v>1</v>
      </c>
      <c r="E8" s="176"/>
      <c r="F8" s="176"/>
      <c r="G8" s="185"/>
      <c r="M8" s="4" t="s">
        <v>122</v>
      </c>
      <c r="O8" s="4" t="s">
        <v>122</v>
      </c>
      <c r="Q8" t="s">
        <v>15</v>
      </c>
      <c r="R8" s="42"/>
      <c r="S8" s="39" t="s">
        <v>88</v>
      </c>
      <c r="T8" s="39" t="s">
        <v>89</v>
      </c>
      <c r="U8" s="40" t="s">
        <v>90</v>
      </c>
    </row>
    <row r="9" spans="2:21" ht="30" thickBot="1" x14ac:dyDescent="0.3">
      <c r="B9" s="76" t="s">
        <v>169</v>
      </c>
      <c r="C9" s="179" t="s">
        <v>354</v>
      </c>
      <c r="D9" s="193" t="b">
        <f>VLOOKUP(ReferenceData!B9,EntryForm!$A$3:$C$116,3,FALSE)=ReferenceData!C9</f>
        <v>1</v>
      </c>
      <c r="E9" s="176"/>
      <c r="F9" s="176"/>
      <c r="G9" s="185"/>
      <c r="M9" s="23" t="s">
        <v>37</v>
      </c>
      <c r="O9" s="23" t="s">
        <v>37</v>
      </c>
      <c r="Q9" t="s">
        <v>13</v>
      </c>
      <c r="R9" s="43"/>
      <c r="S9" s="39" t="s">
        <v>91</v>
      </c>
      <c r="T9" s="39" t="s">
        <v>92</v>
      </c>
      <c r="U9" s="40" t="s">
        <v>93</v>
      </c>
    </row>
    <row r="10" spans="2:21" ht="30" thickBot="1" x14ac:dyDescent="0.3">
      <c r="B10" s="76" t="s">
        <v>170</v>
      </c>
      <c r="C10" s="179" t="s">
        <v>355</v>
      </c>
      <c r="D10" s="193" t="b">
        <f>VLOOKUP(ReferenceData!B10,EntryForm!$A$3:$C$116,3,FALSE)=ReferenceData!C10</f>
        <v>1</v>
      </c>
      <c r="E10" s="176"/>
      <c r="F10" s="176"/>
      <c r="G10" s="185"/>
      <c r="I10" s="13" t="s">
        <v>265</v>
      </c>
      <c r="M10" s="8" t="s">
        <v>13</v>
      </c>
      <c r="O10" s="8" t="s">
        <v>13</v>
      </c>
      <c r="Q10" t="s">
        <v>14</v>
      </c>
      <c r="R10" s="44"/>
      <c r="S10" s="39" t="s">
        <v>94</v>
      </c>
      <c r="T10" s="39" t="s">
        <v>95</v>
      </c>
      <c r="U10" s="40" t="s">
        <v>96</v>
      </c>
    </row>
    <row r="11" spans="2:21" ht="30" thickBot="1" x14ac:dyDescent="0.35">
      <c r="B11" s="76" t="s">
        <v>171</v>
      </c>
      <c r="C11" s="179" t="s">
        <v>356</v>
      </c>
      <c r="D11" s="193" t="b">
        <f>VLOOKUP(ReferenceData!B11,EntryForm!$A$3:$C$116,3,FALSE)=ReferenceData!C11</f>
        <v>1</v>
      </c>
      <c r="E11" s="176"/>
      <c r="F11" s="176"/>
      <c r="G11" s="185"/>
      <c r="I11" s="1" t="s">
        <v>18</v>
      </c>
      <c r="M11" s="24" t="s">
        <v>38</v>
      </c>
      <c r="O11" s="24" t="s">
        <v>38</v>
      </c>
      <c r="Q11" t="s">
        <v>12</v>
      </c>
      <c r="R11" s="45"/>
      <c r="S11" s="39" t="s">
        <v>97</v>
      </c>
      <c r="T11" s="39" t="s">
        <v>98</v>
      </c>
      <c r="U11" s="40" t="s">
        <v>99</v>
      </c>
    </row>
    <row r="12" spans="2:21" ht="30" thickBot="1" x14ac:dyDescent="0.35">
      <c r="B12" s="76" t="s">
        <v>196</v>
      </c>
      <c r="C12" s="179" t="s">
        <v>379</v>
      </c>
      <c r="D12" s="193" t="b">
        <f>VLOOKUP(ReferenceData!B12,EntryForm!$A$3:$C$116,3,FALSE)=ReferenceData!C12</f>
        <v>1</v>
      </c>
      <c r="E12" s="176"/>
      <c r="F12" s="176"/>
      <c r="G12" s="185"/>
      <c r="I12" s="1" t="s">
        <v>8</v>
      </c>
      <c r="M12" s="22" t="s">
        <v>12</v>
      </c>
      <c r="O12" s="22" t="s">
        <v>12</v>
      </c>
      <c r="Q12" t="s">
        <v>3</v>
      </c>
      <c r="R12" s="46"/>
      <c r="S12" s="39" t="s">
        <v>100</v>
      </c>
      <c r="T12" s="39" t="s">
        <v>101</v>
      </c>
      <c r="U12" s="40" t="s">
        <v>102</v>
      </c>
    </row>
    <row r="13" spans="2:21" ht="30" thickBot="1" x14ac:dyDescent="0.35">
      <c r="B13" s="76" t="s">
        <v>197</v>
      </c>
      <c r="C13" s="179" t="s">
        <v>380</v>
      </c>
      <c r="D13" s="193" t="b">
        <f>VLOOKUP(ReferenceData!B13,EntryForm!$A$3:$C$116,3,FALSE)=ReferenceData!C13</f>
        <v>1</v>
      </c>
      <c r="E13" s="176"/>
      <c r="F13" s="176"/>
      <c r="G13" s="185"/>
      <c r="I13" s="1"/>
      <c r="M13" s="9" t="s">
        <v>14</v>
      </c>
      <c r="O13" s="9" t="s">
        <v>14</v>
      </c>
      <c r="Q13" t="s">
        <v>186</v>
      </c>
      <c r="R13" s="47"/>
      <c r="S13" s="39" t="s">
        <v>103</v>
      </c>
      <c r="T13" s="39" t="s">
        <v>104</v>
      </c>
      <c r="U13" s="40" t="s">
        <v>105</v>
      </c>
    </row>
    <row r="14" spans="2:21" ht="28.5" customHeight="1" thickBot="1" x14ac:dyDescent="0.3">
      <c r="B14" s="76" t="s">
        <v>172</v>
      </c>
      <c r="C14" s="179" t="s">
        <v>357</v>
      </c>
      <c r="D14" s="193" t="b">
        <f>VLOOKUP(ReferenceData!B14,EntryForm!$A$3:$C$116,3,FALSE)=ReferenceData!C14</f>
        <v>1</v>
      </c>
      <c r="E14" s="177" t="s">
        <v>179</v>
      </c>
      <c r="F14" s="187" t="s">
        <v>255</v>
      </c>
      <c r="G14" s="188" t="b">
        <f>VLOOKUP(ReferenceData!E14,EntryForm!$A$3:$C$116,3,FALSE)=ReferenceData!F14</f>
        <v>1</v>
      </c>
      <c r="M14" s="10" t="s">
        <v>6</v>
      </c>
      <c r="O14" s="10" t="s">
        <v>6</v>
      </c>
      <c r="Q14" t="s">
        <v>38</v>
      </c>
      <c r="R14" s="48"/>
      <c r="S14" s="39" t="s">
        <v>106</v>
      </c>
      <c r="T14" s="39" t="s">
        <v>107</v>
      </c>
      <c r="U14" s="40" t="s">
        <v>108</v>
      </c>
    </row>
    <row r="15" spans="2:21" ht="38.25" thickBot="1" x14ac:dyDescent="0.3">
      <c r="B15" s="76" t="s">
        <v>173</v>
      </c>
      <c r="C15" s="179" t="s">
        <v>358</v>
      </c>
      <c r="D15" s="193" t="b">
        <f>VLOOKUP(ReferenceData!B15,EntryForm!$A$3:$C$116,3,FALSE)=ReferenceData!C15</f>
        <v>1</v>
      </c>
      <c r="E15" s="177" t="s">
        <v>180</v>
      </c>
      <c r="F15" s="187" t="s">
        <v>256</v>
      </c>
      <c r="G15" s="188" t="b">
        <f>VLOOKUP(ReferenceData!E15,EntryForm!$A$3:$C$116,3,FALSE)=ReferenceData!F15</f>
        <v>1</v>
      </c>
      <c r="M15" s="11" t="s">
        <v>3</v>
      </c>
      <c r="O15" s="11" t="s">
        <v>3</v>
      </c>
      <c r="Q15" t="s">
        <v>109</v>
      </c>
      <c r="R15" s="49"/>
      <c r="S15" s="39" t="s">
        <v>110</v>
      </c>
      <c r="T15" s="39" t="s">
        <v>111</v>
      </c>
      <c r="U15" s="40" t="s">
        <v>112</v>
      </c>
    </row>
    <row r="16" spans="2:21" ht="30" thickBot="1" x14ac:dyDescent="0.3">
      <c r="B16" s="76" t="s">
        <v>174</v>
      </c>
      <c r="C16" s="179" t="s">
        <v>359</v>
      </c>
      <c r="D16" s="193" t="b">
        <f>VLOOKUP(ReferenceData!B16,EntryForm!$A$3:$C$116,3,FALSE)=ReferenceData!C16</f>
        <v>1</v>
      </c>
      <c r="E16" s="177" t="s">
        <v>181</v>
      </c>
      <c r="F16" s="178" t="s">
        <v>364</v>
      </c>
      <c r="G16" s="188" t="b">
        <f>VLOOKUP(ReferenceData!E16,EntryForm!$A$3:$C$116,3,FALSE)=ReferenceData!F16</f>
        <v>1</v>
      </c>
      <c r="M16" s="5" t="s">
        <v>7</v>
      </c>
      <c r="O16" s="5" t="s">
        <v>7</v>
      </c>
      <c r="Q16" t="s">
        <v>37</v>
      </c>
      <c r="R16" s="50"/>
      <c r="S16" s="39" t="s">
        <v>113</v>
      </c>
      <c r="T16" s="39" t="s">
        <v>114</v>
      </c>
      <c r="U16" s="40" t="s">
        <v>115</v>
      </c>
    </row>
    <row r="17" spans="2:21" ht="30" thickBot="1" x14ac:dyDescent="0.3">
      <c r="B17" s="76" t="s">
        <v>175</v>
      </c>
      <c r="C17" s="179" t="s">
        <v>360</v>
      </c>
      <c r="D17" s="193" t="b">
        <f>VLOOKUP(ReferenceData!B17,EntryForm!$A$3:$C$116,3,FALSE)=ReferenceData!C17</f>
        <v>1</v>
      </c>
      <c r="E17" s="177" t="s">
        <v>182</v>
      </c>
      <c r="F17" s="178" t="s">
        <v>365</v>
      </c>
      <c r="G17" s="188" t="b">
        <f>VLOOKUP(ReferenceData!E17,EntryForm!$A$3:$C$116,3,FALSE)=ReferenceData!F17</f>
        <v>1</v>
      </c>
      <c r="I17" s="13" t="s">
        <v>261</v>
      </c>
      <c r="M17" s="6" t="s">
        <v>15</v>
      </c>
      <c r="O17" s="6" t="s">
        <v>15</v>
      </c>
      <c r="Q17" t="s">
        <v>11</v>
      </c>
      <c r="R17" s="51"/>
      <c r="S17" s="39" t="s">
        <v>116</v>
      </c>
      <c r="T17" s="39" t="s">
        <v>117</v>
      </c>
      <c r="U17" s="40" t="s">
        <v>118</v>
      </c>
    </row>
    <row r="18" spans="2:21" ht="30" thickBot="1" x14ac:dyDescent="0.35">
      <c r="B18" s="76" t="s">
        <v>176</v>
      </c>
      <c r="C18" s="179" t="s">
        <v>361</v>
      </c>
      <c r="D18" s="193" t="b">
        <f>VLOOKUP(ReferenceData!B18,EntryForm!$A$3:$C$116,3,FALSE)=ReferenceData!C18</f>
        <v>1</v>
      </c>
      <c r="E18" s="177" t="s">
        <v>183</v>
      </c>
      <c r="F18" s="178" t="s">
        <v>366</v>
      </c>
      <c r="G18" s="188" t="b">
        <f>VLOOKUP(ReferenceData!E18,EntryForm!$A$3:$C$116,3,FALSE)=ReferenceData!F18</f>
        <v>1</v>
      </c>
      <c r="I18" s="1" t="s">
        <v>18</v>
      </c>
      <c r="M18" s="7" t="s">
        <v>81</v>
      </c>
      <c r="O18" s="7" t="s">
        <v>81</v>
      </c>
      <c r="Q18" t="s">
        <v>2</v>
      </c>
      <c r="R18" s="52"/>
      <c r="S18" s="39" t="s">
        <v>119</v>
      </c>
      <c r="T18" s="39" t="s">
        <v>120</v>
      </c>
      <c r="U18" s="40" t="s">
        <v>121</v>
      </c>
    </row>
    <row r="19" spans="2:21" ht="29.25" x14ac:dyDescent="0.3">
      <c r="B19" s="76" t="s">
        <v>177</v>
      </c>
      <c r="C19" s="190" t="s">
        <v>362</v>
      </c>
      <c r="D19" s="193" t="b">
        <f>VLOOKUP(ReferenceData!B19,EntryForm!$A$3:$C$116,3,FALSE)=ReferenceData!C19</f>
        <v>1</v>
      </c>
      <c r="E19" s="177" t="s">
        <v>266</v>
      </c>
      <c r="F19" s="178" t="s">
        <v>363</v>
      </c>
      <c r="G19" s="188" t="b">
        <f>VLOOKUP(ReferenceData!E19,EntryForm!$A$3:$C$116,3,FALSE)=ReferenceData!F19</f>
        <v>1</v>
      </c>
      <c r="I19" s="1" t="s">
        <v>9</v>
      </c>
    </row>
    <row r="20" spans="2:21" ht="29.25" x14ac:dyDescent="0.3">
      <c r="B20" s="76" t="s">
        <v>178</v>
      </c>
      <c r="C20" s="179" t="s">
        <v>381</v>
      </c>
      <c r="D20" s="193" t="b">
        <f>VLOOKUP(ReferenceData!B20,EntryForm!$A$3:$C$116,3,FALSE)=ReferenceData!C20</f>
        <v>1</v>
      </c>
      <c r="E20" s="176"/>
      <c r="F20" s="176"/>
      <c r="G20" s="185"/>
      <c r="I20" s="1"/>
    </row>
    <row r="21" spans="2:21" ht="30" x14ac:dyDescent="0.25">
      <c r="B21" s="76" t="s">
        <v>192</v>
      </c>
      <c r="C21" s="179" t="s">
        <v>382</v>
      </c>
      <c r="D21" s="193" t="b">
        <f>VLOOKUP(ReferenceData!B21,EntryForm!$A$3:$C$116,3,FALSE)=ReferenceData!C21</f>
        <v>1</v>
      </c>
      <c r="E21" s="176"/>
      <c r="F21" s="176"/>
      <c r="G21" s="185"/>
      <c r="O21" s="18" t="s">
        <v>262</v>
      </c>
      <c r="P21" t="s">
        <v>263</v>
      </c>
    </row>
    <row r="22" spans="2:21" ht="43.5" x14ac:dyDescent="0.25">
      <c r="B22" s="76" t="s">
        <v>296</v>
      </c>
      <c r="C22" s="179" t="s">
        <v>383</v>
      </c>
      <c r="D22" s="193" t="b">
        <f>VLOOKUP(ReferenceData!B22,EntryForm!$A$3:$C$116,3,FALSE)=ReferenceData!C22</f>
        <v>1</v>
      </c>
      <c r="E22" s="176"/>
      <c r="F22" s="176"/>
      <c r="G22" s="185"/>
      <c r="O22" t="s">
        <v>19</v>
      </c>
    </row>
    <row r="23" spans="2:21" ht="29.25" x14ac:dyDescent="0.25">
      <c r="B23" s="76" t="s">
        <v>297</v>
      </c>
      <c r="C23" s="179" t="s">
        <v>384</v>
      </c>
      <c r="D23" s="193" t="b">
        <f>VLOOKUP(ReferenceData!B23,EntryForm!$A$3:$C$116,3,FALSE)=ReferenceData!C23</f>
        <v>1</v>
      </c>
      <c r="E23" s="176"/>
      <c r="F23" s="176"/>
      <c r="G23" s="185"/>
      <c r="O23" s="2" t="s">
        <v>2</v>
      </c>
    </row>
    <row r="24" spans="2:21" ht="29.25" x14ac:dyDescent="0.25">
      <c r="B24" s="76" t="s">
        <v>298</v>
      </c>
      <c r="C24" s="179" t="s">
        <v>385</v>
      </c>
      <c r="D24" s="193" t="b">
        <f>VLOOKUP(ReferenceData!B24,EntryForm!$A$3:$C$116,3,FALSE)=ReferenceData!C24</f>
        <v>1</v>
      </c>
      <c r="E24" s="176"/>
      <c r="F24" s="176"/>
      <c r="G24" s="185"/>
      <c r="O24" s="4" t="s">
        <v>122</v>
      </c>
    </row>
    <row r="25" spans="2:21" ht="29.25" x14ac:dyDescent="0.25">
      <c r="B25" s="76" t="s">
        <v>299</v>
      </c>
      <c r="C25" s="179" t="s">
        <v>386</v>
      </c>
      <c r="D25" s="193" t="b">
        <f>VLOOKUP(ReferenceData!B25,EntryForm!$A$3:$C$116,3,FALSE)=ReferenceData!C25</f>
        <v>1</v>
      </c>
      <c r="E25" s="176"/>
      <c r="F25" s="176"/>
      <c r="G25" s="185"/>
      <c r="O25" s="23" t="s">
        <v>37</v>
      </c>
    </row>
    <row r="26" spans="2:21" ht="29.25" x14ac:dyDescent="0.25">
      <c r="B26" s="76" t="s">
        <v>300</v>
      </c>
      <c r="C26" s="179" t="s">
        <v>387</v>
      </c>
      <c r="D26" s="193" t="b">
        <f>VLOOKUP(ReferenceData!B26,EntryForm!$A$3:$C$116,3,FALSE)=ReferenceData!C26</f>
        <v>1</v>
      </c>
      <c r="E26" s="176"/>
      <c r="F26" s="176"/>
      <c r="G26" s="185"/>
      <c r="O26" s="8" t="s">
        <v>13</v>
      </c>
    </row>
    <row r="27" spans="2:21" ht="29.25" x14ac:dyDescent="0.25">
      <c r="B27" s="76" t="s">
        <v>301</v>
      </c>
      <c r="C27" s="179" t="s">
        <v>388</v>
      </c>
      <c r="D27" s="193" t="b">
        <f>VLOOKUP(ReferenceData!B27,EntryForm!$A$3:$C$116,3,FALSE)=ReferenceData!C27</f>
        <v>1</v>
      </c>
      <c r="E27" s="176"/>
      <c r="F27" s="176"/>
      <c r="G27" s="185"/>
      <c r="O27" s="24" t="s">
        <v>38</v>
      </c>
    </row>
    <row r="28" spans="2:21" ht="29.25" x14ac:dyDescent="0.25">
      <c r="B28" s="76" t="s">
        <v>305</v>
      </c>
      <c r="C28" s="179" t="s">
        <v>389</v>
      </c>
      <c r="D28" s="193" t="b">
        <f>VLOOKUP(ReferenceData!B28,EntryForm!$A$3:$C$116,3,FALSE)=ReferenceData!C28</f>
        <v>1</v>
      </c>
      <c r="E28" s="176"/>
      <c r="F28" s="176"/>
      <c r="G28" s="185"/>
      <c r="O28" s="22" t="s">
        <v>12</v>
      </c>
    </row>
    <row r="29" spans="2:21" ht="38.1" customHeight="1" x14ac:dyDescent="0.25">
      <c r="B29" s="76" t="s">
        <v>328</v>
      </c>
      <c r="C29" s="179" t="s">
        <v>390</v>
      </c>
      <c r="D29" s="193" t="b">
        <f>VLOOKUP(ReferenceData!B29,EntryForm!$A$3:$C$116,3,FALSE)=ReferenceData!C29</f>
        <v>1</v>
      </c>
      <c r="E29" s="176"/>
      <c r="F29" s="176"/>
      <c r="G29" s="185"/>
      <c r="O29" s="9" t="s">
        <v>14</v>
      </c>
    </row>
    <row r="30" spans="2:21" ht="15" customHeight="1" x14ac:dyDescent="0.25">
      <c r="B30" s="173"/>
      <c r="C30" s="186"/>
      <c r="D30" s="192"/>
      <c r="E30" s="176"/>
      <c r="F30" s="176"/>
      <c r="G30" s="185"/>
      <c r="O30" s="10" t="s">
        <v>6</v>
      </c>
    </row>
    <row r="31" spans="2:21" ht="15" customHeight="1" x14ac:dyDescent="0.25">
      <c r="O31" s="11" t="s">
        <v>3</v>
      </c>
    </row>
    <row r="32" spans="2:21" ht="15" customHeight="1" x14ac:dyDescent="0.25">
      <c r="O32" s="5" t="s">
        <v>7</v>
      </c>
    </row>
    <row r="33" spans="15:15" ht="15" customHeight="1" x14ac:dyDescent="0.25">
      <c r="O33" s="6" t="s">
        <v>15</v>
      </c>
    </row>
    <row r="34" spans="15:15" ht="15" customHeight="1" x14ac:dyDescent="0.25">
      <c r="O34" s="7" t="s">
        <v>81</v>
      </c>
    </row>
    <row r="35" spans="15:15" ht="15" customHeight="1" x14ac:dyDescent="0.25"/>
    <row r="36" spans="15:15" ht="15" customHeight="1" x14ac:dyDescent="0.25"/>
    <row r="37" spans="15:15" ht="15" customHeight="1" x14ac:dyDescent="0.25"/>
    <row r="38" spans="15:15" ht="15" customHeight="1" x14ac:dyDescent="0.25"/>
    <row r="39" spans="15:15" ht="15" customHeight="1" x14ac:dyDescent="0.25"/>
    <row r="40" spans="15:15" ht="15" customHeight="1" x14ac:dyDescent="0.25"/>
    <row r="41" spans="15:15" ht="15" customHeight="1" x14ac:dyDescent="0.25"/>
    <row r="42" spans="15:15" ht="15" customHeight="1" x14ac:dyDescent="0.25"/>
    <row r="43" spans="15:15" ht="15" customHeight="1" x14ac:dyDescent="0.25"/>
    <row r="44" spans="15:15" ht="15" customHeight="1" x14ac:dyDescent="0.25"/>
    <row r="45" spans="15:15" ht="15" customHeight="1" x14ac:dyDescent="0.25"/>
    <row r="46" spans="15:15" ht="15" customHeight="1" x14ac:dyDescent="0.25"/>
    <row r="47" spans="15:15" ht="15" customHeight="1" x14ac:dyDescent="0.25"/>
    <row r="48" spans="15:15"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sheetData>
  <sortState xmlns:xlrd2="http://schemas.microsoft.com/office/spreadsheetml/2017/richdata2" ref="C34:C77">
    <sortCondition ref="C34:C77"/>
  </sortState>
  <phoneticPr fontId="1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Read me</vt:lpstr>
      <vt:lpstr>OrderForm</vt:lpstr>
      <vt:lpstr>EntryForm</vt:lpstr>
      <vt:lpstr>Planet S dim</vt:lpstr>
      <vt:lpstr>Technical Specificaitons</vt:lpstr>
      <vt:lpstr>Links</vt:lpstr>
      <vt:lpstr>ReferenceData</vt:lpstr>
      <vt:lpstr>_gripPartColor</vt:lpstr>
      <vt:lpstr>_productInventoryIDs</vt:lpstr>
      <vt:lpstr>_smoothPartColor</vt:lpstr>
      <vt:lpstr>_surfaceType</vt:lpstr>
      <vt:lpstr>LinksDual</vt:lpstr>
      <vt:lpstr>LinksFullFriction</vt:lpstr>
      <vt:lpstr>ordered</vt:lpstr>
      <vt:lpstr>PivotSource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Lucas Beckhaus</cp:lastModifiedBy>
  <cp:lastPrinted>2024-06-29T02:22:18Z</cp:lastPrinted>
  <dcterms:created xsi:type="dcterms:W3CDTF">2022-11-29T09:12:35Z</dcterms:created>
  <dcterms:modified xsi:type="dcterms:W3CDTF">2024-12-10T12:43:41Z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12c16c5-ae7d-4499-be80-e5a5a2868224_Enabled">
    <vt:lpwstr>true</vt:lpwstr>
  </property>
  <property fmtid="{D5CDD505-2E9C-101B-9397-08002B2CF9AE}" pid="3" name="MSIP_Label_e12c16c5-ae7d-4499-be80-e5a5a2868224_SetDate">
    <vt:lpwstr>2024-09-12T21:02:26Z</vt:lpwstr>
  </property>
  <property fmtid="{D5CDD505-2E9C-101B-9397-08002B2CF9AE}" pid="4" name="MSIP_Label_e12c16c5-ae7d-4499-be80-e5a5a2868224_Method">
    <vt:lpwstr>Privileged</vt:lpwstr>
  </property>
  <property fmtid="{D5CDD505-2E9C-101B-9397-08002B2CF9AE}" pid="5" name="MSIP_Label_e12c16c5-ae7d-4499-be80-e5a5a2868224_Name">
    <vt:lpwstr>e12c16c5-ae7d-4499-be80-e5a5a2868224</vt:lpwstr>
  </property>
  <property fmtid="{D5CDD505-2E9C-101B-9397-08002B2CF9AE}" pid="6" name="MSIP_Label_e12c16c5-ae7d-4499-be80-e5a5a2868224_SiteId">
    <vt:lpwstr>8085fa43-302e-45bd-b171-a6648c3b6be7</vt:lpwstr>
  </property>
  <property fmtid="{D5CDD505-2E9C-101B-9397-08002B2CF9AE}" pid="7" name="MSIP_Label_e12c16c5-ae7d-4499-be80-e5a5a2868224_ActionId">
    <vt:lpwstr>689e321b-1232-4e5c-bfda-02cab21aa8bc</vt:lpwstr>
  </property>
  <property fmtid="{D5CDD505-2E9C-101B-9397-08002B2CF9AE}" pid="8" name="MSIP_Label_e12c16c5-ae7d-4499-be80-e5a5a2868224_ContentBits">
    <vt:lpwstr>0</vt:lpwstr>
  </property>
</Properties>
</file>